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3522f5860df7f8dd/Desktop/"/>
    </mc:Choice>
  </mc:AlternateContent>
  <xr:revisionPtr revIDLastSave="78" documentId="114_{5D2355AA-2D02-4146-A35D-5F6B27D924A2}" xr6:coauthVersionLast="45" xr6:coauthVersionMax="45" xr10:uidLastSave="{9CA7A4DD-AF89-426C-9ED8-B9BE206420ED}"/>
  <bookViews>
    <workbookView xWindow="-108" yWindow="-108" windowWidth="23256" windowHeight="12576" activeTab="2" xr2:uid="{A8DB1CE8-ED62-46D5-98DF-0C1E2CD8AE6B}"/>
  </bookViews>
  <sheets>
    <sheet name="QUES 1" sheetId="1" r:id="rId1"/>
    <sheet name="QUES 2" sheetId="2" r:id="rId2"/>
    <sheet name="QUES 3" sheetId="3" r:id="rId3"/>
    <sheet name="QUES 4" sheetId="4" r:id="rId4"/>
    <sheet name="QUES 5" sheetId="5" r:id="rId5"/>
    <sheet name="QUES 6" sheetId="6"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2" l="1"/>
  <c r="E4" i="4" l="1"/>
  <c r="A13" i="5"/>
  <c r="C12" i="5"/>
  <c r="D12" i="5" s="1"/>
  <c r="I5" i="4" l="1"/>
  <c r="I6" i="4"/>
  <c r="I7" i="4"/>
  <c r="I8" i="4"/>
  <c r="I9" i="4"/>
  <c r="I10" i="4"/>
  <c r="I11" i="4"/>
  <c r="I12" i="4"/>
  <c r="I13" i="4"/>
  <c r="G5" i="4"/>
  <c r="G6" i="4"/>
  <c r="G7" i="4"/>
  <c r="G8" i="4"/>
  <c r="G9" i="4"/>
  <c r="G10" i="4"/>
  <c r="G11" i="4"/>
  <c r="G12" i="4"/>
  <c r="G13" i="4"/>
  <c r="G4" i="4"/>
  <c r="H5" i="4"/>
  <c r="H6" i="4"/>
  <c r="H7" i="4"/>
  <c r="H8" i="4"/>
  <c r="H9" i="4"/>
  <c r="H10" i="4"/>
  <c r="H11" i="4"/>
  <c r="H12" i="4"/>
  <c r="H13" i="4"/>
  <c r="H4" i="4"/>
  <c r="I4" i="4" s="1"/>
  <c r="F5" i="4"/>
  <c r="F6" i="4"/>
  <c r="F7" i="4"/>
  <c r="F8" i="4"/>
  <c r="F9" i="4"/>
  <c r="F10" i="4"/>
  <c r="F11" i="4"/>
  <c r="F12" i="4"/>
  <c r="F13" i="4"/>
  <c r="F4" i="4"/>
  <c r="E5" i="4"/>
  <c r="E6" i="4"/>
  <c r="E7" i="4"/>
  <c r="E8" i="4"/>
  <c r="E9" i="4"/>
  <c r="E10" i="4"/>
  <c r="E11" i="4"/>
  <c r="E12" i="4"/>
  <c r="E13" i="4"/>
  <c r="D5" i="4"/>
  <c r="D6" i="4"/>
  <c r="D7" i="4"/>
  <c r="D8" i="4"/>
  <c r="D9" i="4"/>
  <c r="D10" i="4"/>
  <c r="D11" i="4"/>
  <c r="D12" i="4"/>
  <c r="D13" i="4"/>
  <c r="D4" i="4"/>
  <c r="B12" i="3"/>
  <c r="C6" i="3"/>
  <c r="C12" i="3" s="1"/>
  <c r="B7" i="3" l="1"/>
  <c r="D12" i="3" s="1"/>
  <c r="E12" i="3" s="1"/>
  <c r="A13" i="3"/>
  <c r="D13" i="3" l="1"/>
  <c r="A14" i="3"/>
  <c r="B13" i="3"/>
  <c r="C13" i="3" l="1"/>
  <c r="E13" i="3" s="1"/>
  <c r="A15" i="3"/>
  <c r="D14" i="3"/>
  <c r="B14" i="3" l="1"/>
  <c r="A16" i="3"/>
  <c r="D15" i="3"/>
  <c r="C14" i="3" l="1"/>
  <c r="E14" i="3" s="1"/>
  <c r="A17" i="3"/>
  <c r="D16" i="3"/>
  <c r="B15" i="3" l="1"/>
  <c r="A18" i="3"/>
  <c r="D17" i="3"/>
  <c r="C15" i="3" l="1"/>
  <c r="E15" i="3" s="1"/>
  <c r="B16" i="3" s="1"/>
  <c r="A19" i="3"/>
  <c r="D18" i="3"/>
  <c r="C16" i="3" l="1"/>
  <c r="E16" i="3" s="1"/>
  <c r="A20" i="3"/>
  <c r="D19" i="3"/>
  <c r="B17" i="3" l="1"/>
  <c r="A21" i="3"/>
  <c r="D20" i="3"/>
  <c r="C17" i="3" l="1"/>
  <c r="A22" i="3"/>
  <c r="D21" i="3"/>
  <c r="E17" i="3" l="1"/>
  <c r="B18" i="3" s="1"/>
  <c r="A23" i="3"/>
  <c r="D22" i="3"/>
  <c r="C18" i="3" l="1"/>
  <c r="E18" i="3" s="1"/>
  <c r="B19" i="3" s="1"/>
  <c r="A24" i="3"/>
  <c r="D23" i="3"/>
  <c r="C19" i="3" l="1"/>
  <c r="E19" i="3" s="1"/>
  <c r="A25" i="3"/>
  <c r="D24" i="3"/>
  <c r="B20" i="3" l="1"/>
  <c r="A26" i="3"/>
  <c r="D25" i="3"/>
  <c r="C20" i="3" l="1"/>
  <c r="E20" i="3" s="1"/>
  <c r="A27" i="3"/>
  <c r="D26" i="3"/>
  <c r="B21" i="3" l="1"/>
  <c r="A28" i="3"/>
  <c r="D27" i="3"/>
  <c r="C21" i="3" l="1"/>
  <c r="E21" i="3" s="1"/>
  <c r="A29" i="3"/>
  <c r="D28" i="3"/>
  <c r="B22" i="3" l="1"/>
  <c r="A30" i="3"/>
  <c r="D29" i="3"/>
  <c r="C22" i="3" l="1"/>
  <c r="A31" i="3"/>
  <c r="D30" i="3"/>
  <c r="E22" i="3" l="1"/>
  <c r="B23" i="3" s="1"/>
  <c r="A32" i="3"/>
  <c r="D31" i="3"/>
  <c r="C23" i="3" l="1"/>
  <c r="E23" i="3" s="1"/>
  <c r="B24" i="3" s="1"/>
  <c r="A33" i="3"/>
  <c r="D32" i="3"/>
  <c r="C24" i="3" l="1"/>
  <c r="E24" i="3" s="1"/>
  <c r="B25" i="3" s="1"/>
  <c r="A34" i="3"/>
  <c r="D33" i="3"/>
  <c r="C25" i="3" l="1"/>
  <c r="E25" i="3" s="1"/>
  <c r="A35" i="3"/>
  <c r="D34" i="3"/>
  <c r="B26" i="3" l="1"/>
  <c r="A36" i="3"/>
  <c r="E36" i="3" s="1"/>
  <c r="D35" i="3"/>
  <c r="C26" i="3" l="1"/>
  <c r="E26" i="3" s="1"/>
  <c r="A37" i="3"/>
  <c r="E37" i="3" s="1"/>
  <c r="D36" i="3"/>
  <c r="C36" i="3"/>
  <c r="B36" i="3"/>
  <c r="B27" i="3" l="1"/>
  <c r="A38" i="3"/>
  <c r="E38" i="3" s="1"/>
  <c r="D37" i="3"/>
  <c r="B37" i="3"/>
  <c r="C37" i="3"/>
  <c r="C27" i="3" l="1"/>
  <c r="E27" i="3" s="1"/>
  <c r="A39" i="3"/>
  <c r="E39" i="3" s="1"/>
  <c r="D38" i="3"/>
  <c r="C38" i="3"/>
  <c r="B38" i="3"/>
  <c r="B28" i="3" l="1"/>
  <c r="A40" i="3"/>
  <c r="E40" i="3" s="1"/>
  <c r="D39" i="3"/>
  <c r="C39" i="3"/>
  <c r="B39" i="3"/>
  <c r="C28" i="3" l="1"/>
  <c r="E28" i="3" s="1"/>
  <c r="A41" i="3"/>
  <c r="E41" i="3" s="1"/>
  <c r="D40" i="3"/>
  <c r="C40" i="3"/>
  <c r="B40" i="3"/>
  <c r="B29" i="3" l="1"/>
  <c r="A42" i="3"/>
  <c r="E42" i="3" s="1"/>
  <c r="D41" i="3"/>
  <c r="B41" i="3"/>
  <c r="C41" i="3"/>
  <c r="C29" i="3" l="1"/>
  <c r="E29" i="3" s="1"/>
  <c r="A43" i="3"/>
  <c r="E43" i="3" s="1"/>
  <c r="D42" i="3"/>
  <c r="C42" i="3"/>
  <c r="B42" i="3"/>
  <c r="B30" i="3" l="1"/>
  <c r="A44" i="3"/>
  <c r="E44" i="3" s="1"/>
  <c r="D43" i="3"/>
  <c r="C43" i="3"/>
  <c r="B43" i="3"/>
  <c r="C30" i="3" l="1"/>
  <c r="E30" i="3" s="1"/>
  <c r="A45" i="3"/>
  <c r="E45" i="3" s="1"/>
  <c r="D44" i="3"/>
  <c r="C44" i="3"/>
  <c r="B44" i="3"/>
  <c r="B31" i="3" l="1"/>
  <c r="A46" i="3"/>
  <c r="E46" i="3" s="1"/>
  <c r="D45" i="3"/>
  <c r="B45" i="3"/>
  <c r="C45" i="3"/>
  <c r="C31" i="3" l="1"/>
  <c r="E31" i="3" s="1"/>
  <c r="A47" i="3"/>
  <c r="E47" i="3" s="1"/>
  <c r="D46" i="3"/>
  <c r="C46" i="3"/>
  <c r="B46" i="3"/>
  <c r="B32" i="3" l="1"/>
  <c r="A48" i="3"/>
  <c r="E48" i="3" s="1"/>
  <c r="D47" i="3"/>
  <c r="C47" i="3"/>
  <c r="B47" i="3"/>
  <c r="C32" i="3" l="1"/>
  <c r="E32" i="3" s="1"/>
  <c r="A49" i="3"/>
  <c r="E49" i="3" s="1"/>
  <c r="D48" i="3"/>
  <c r="C48" i="3"/>
  <c r="B48" i="3"/>
  <c r="B33" i="3" l="1"/>
  <c r="A50" i="3"/>
  <c r="E50" i="3" s="1"/>
  <c r="D49" i="3"/>
  <c r="C49" i="3"/>
  <c r="B49" i="3"/>
  <c r="C33" i="3" l="1"/>
  <c r="E33" i="3" s="1"/>
  <c r="A51" i="3"/>
  <c r="E51" i="3" s="1"/>
  <c r="D50" i="3"/>
  <c r="C50" i="3"/>
  <c r="B50" i="3"/>
  <c r="B34" i="3" l="1"/>
  <c r="A52" i="3"/>
  <c r="E52" i="3" s="1"/>
  <c r="D51" i="3"/>
  <c r="C51" i="3"/>
  <c r="B51" i="3"/>
  <c r="C34" i="3" l="1"/>
  <c r="E34" i="3" s="1"/>
  <c r="A53" i="3"/>
  <c r="E53" i="3" s="1"/>
  <c r="D52" i="3"/>
  <c r="C52" i="3"/>
  <c r="B52" i="3"/>
  <c r="B35" i="3" l="1"/>
  <c r="A54" i="3"/>
  <c r="E54" i="3" s="1"/>
  <c r="D53" i="3"/>
  <c r="B53" i="3"/>
  <c r="C53" i="3"/>
  <c r="C35" i="3" l="1"/>
  <c r="E35" i="3" s="1"/>
  <c r="A55" i="3"/>
  <c r="E55" i="3" s="1"/>
  <c r="D54" i="3"/>
  <c r="C54" i="3"/>
  <c r="B54" i="3"/>
  <c r="A56" i="3" l="1"/>
  <c r="E56" i="3" s="1"/>
  <c r="D55" i="3"/>
  <c r="C55" i="3"/>
  <c r="B55" i="3"/>
  <c r="A57" i="3" l="1"/>
  <c r="E57" i="3" s="1"/>
  <c r="D56" i="3"/>
  <c r="C56" i="3"/>
  <c r="B56" i="3"/>
  <c r="A58" i="3" l="1"/>
  <c r="E58" i="3" s="1"/>
  <c r="D57" i="3"/>
  <c r="C57" i="3"/>
  <c r="B57" i="3"/>
  <c r="A59" i="3" l="1"/>
  <c r="E59" i="3" s="1"/>
  <c r="D58" i="3"/>
  <c r="C58" i="3"/>
  <c r="B58" i="3"/>
  <c r="A60" i="3" l="1"/>
  <c r="E60" i="3" s="1"/>
  <c r="D59" i="3"/>
  <c r="C59" i="3"/>
  <c r="B59" i="3"/>
  <c r="A61" i="3" l="1"/>
  <c r="E61" i="3" s="1"/>
  <c r="D60" i="3"/>
  <c r="C60" i="3"/>
  <c r="B60" i="3"/>
  <c r="A62" i="3" l="1"/>
  <c r="E62" i="3" s="1"/>
  <c r="D61" i="3"/>
  <c r="B61" i="3"/>
  <c r="C61" i="3"/>
  <c r="A63" i="3" l="1"/>
  <c r="E63" i="3" s="1"/>
  <c r="D62" i="3"/>
  <c r="C62" i="3"/>
  <c r="B62" i="3"/>
  <c r="A64" i="3" l="1"/>
  <c r="E64" i="3" s="1"/>
  <c r="C63" i="3"/>
  <c r="D63" i="3"/>
  <c r="B63" i="3"/>
  <c r="A65" i="3" l="1"/>
  <c r="E65" i="3" s="1"/>
  <c r="D64" i="3"/>
  <c r="C64" i="3"/>
  <c r="B64" i="3"/>
  <c r="A66" i="3" l="1"/>
  <c r="E66" i="3" s="1"/>
  <c r="D65" i="3"/>
  <c r="C65" i="3"/>
  <c r="B65" i="3"/>
  <c r="A67" i="3" l="1"/>
  <c r="E67" i="3" s="1"/>
  <c r="D66" i="3"/>
  <c r="C66" i="3"/>
  <c r="B66" i="3"/>
  <c r="A68" i="3" l="1"/>
  <c r="E68" i="3" s="1"/>
  <c r="D67" i="3"/>
  <c r="C67" i="3"/>
  <c r="B67" i="3"/>
  <c r="A69" i="3" l="1"/>
  <c r="E69" i="3" s="1"/>
  <c r="D68" i="3"/>
  <c r="C68" i="3"/>
  <c r="B68" i="3"/>
  <c r="A70" i="3" l="1"/>
  <c r="E70" i="3" s="1"/>
  <c r="D69" i="3"/>
  <c r="B69" i="3"/>
  <c r="C69" i="3"/>
  <c r="A71" i="3" l="1"/>
  <c r="E71" i="3" s="1"/>
  <c r="D70" i="3"/>
  <c r="C70" i="3"/>
  <c r="B70" i="3"/>
  <c r="A72" i="3" l="1"/>
  <c r="E72" i="3" s="1"/>
  <c r="C71" i="3"/>
  <c r="D71" i="3"/>
  <c r="B71" i="3"/>
  <c r="A73" i="3" l="1"/>
  <c r="E73" i="3" s="1"/>
  <c r="D72" i="3"/>
  <c r="C72" i="3"/>
  <c r="B72" i="3"/>
  <c r="A74" i="3" l="1"/>
  <c r="E74" i="3" s="1"/>
  <c r="D73" i="3"/>
  <c r="C73" i="3"/>
  <c r="B73" i="3"/>
  <c r="A75" i="3" l="1"/>
  <c r="E75" i="3" s="1"/>
  <c r="D74" i="3"/>
  <c r="C74" i="3"/>
  <c r="B74" i="3"/>
  <c r="A76" i="3" l="1"/>
  <c r="E76" i="3" s="1"/>
  <c r="D75" i="3"/>
  <c r="C75" i="3"/>
  <c r="B75" i="3"/>
  <c r="A77" i="3" l="1"/>
  <c r="E77" i="3" s="1"/>
  <c r="D76" i="3"/>
  <c r="C76" i="3"/>
  <c r="B76" i="3"/>
  <c r="A78" i="3" l="1"/>
  <c r="E78" i="3" s="1"/>
  <c r="D77" i="3"/>
  <c r="C77" i="3"/>
  <c r="B77" i="3"/>
  <c r="A79" i="3" l="1"/>
  <c r="E79" i="3" s="1"/>
  <c r="D78" i="3"/>
  <c r="C78" i="3"/>
  <c r="B78" i="3"/>
  <c r="A80" i="3" l="1"/>
  <c r="E80" i="3" s="1"/>
  <c r="C79" i="3"/>
  <c r="D79" i="3"/>
  <c r="B79" i="3"/>
  <c r="A81" i="3" l="1"/>
  <c r="E81" i="3" s="1"/>
  <c r="D80" i="3"/>
  <c r="C80" i="3"/>
  <c r="B80" i="3"/>
  <c r="A82" i="3" l="1"/>
  <c r="E82" i="3" s="1"/>
  <c r="D81" i="3"/>
  <c r="C81" i="3"/>
  <c r="B81" i="3"/>
  <c r="A83" i="3" l="1"/>
  <c r="E83" i="3" s="1"/>
  <c r="D82" i="3"/>
  <c r="B82" i="3"/>
  <c r="C82" i="3"/>
  <c r="A84" i="3" l="1"/>
  <c r="E84" i="3" s="1"/>
  <c r="D83" i="3"/>
  <c r="C83" i="3"/>
  <c r="B83" i="3"/>
  <c r="A85" i="3" l="1"/>
  <c r="E85" i="3" s="1"/>
  <c r="D84" i="3"/>
  <c r="C84" i="3"/>
  <c r="B84" i="3"/>
  <c r="A86" i="3" l="1"/>
  <c r="E86" i="3" s="1"/>
  <c r="D85" i="3"/>
  <c r="C85" i="3"/>
  <c r="B85" i="3"/>
  <c r="A87" i="3" l="1"/>
  <c r="E87" i="3" s="1"/>
  <c r="D86" i="3"/>
  <c r="B86" i="3"/>
  <c r="C86" i="3"/>
  <c r="A88" i="3" l="1"/>
  <c r="E88" i="3" s="1"/>
  <c r="C87" i="3"/>
  <c r="D87" i="3"/>
  <c r="B87" i="3"/>
  <c r="A89" i="3" l="1"/>
  <c r="E89" i="3" s="1"/>
  <c r="D88" i="3"/>
  <c r="C88" i="3"/>
  <c r="B88" i="3"/>
  <c r="A90" i="3" l="1"/>
  <c r="E90" i="3" s="1"/>
  <c r="D89" i="3"/>
  <c r="C89" i="3"/>
  <c r="B89" i="3"/>
  <c r="A91" i="3" l="1"/>
  <c r="E91" i="3" s="1"/>
  <c r="D90" i="3"/>
  <c r="C90" i="3"/>
  <c r="B90" i="3"/>
  <c r="A92" i="3" l="1"/>
  <c r="E92" i="3" s="1"/>
  <c r="C91" i="3"/>
  <c r="D91" i="3"/>
  <c r="B91" i="3"/>
  <c r="A93" i="3" l="1"/>
  <c r="E93" i="3" s="1"/>
  <c r="D92" i="3"/>
  <c r="C92" i="3"/>
  <c r="B92" i="3"/>
  <c r="A94" i="3" l="1"/>
  <c r="E94" i="3" s="1"/>
  <c r="D93" i="3"/>
  <c r="C93" i="3"/>
  <c r="B93" i="3"/>
  <c r="A95" i="3" l="1"/>
  <c r="E95" i="3" s="1"/>
  <c r="D94" i="3"/>
  <c r="C94" i="3"/>
  <c r="B94" i="3"/>
  <c r="A96" i="3" l="1"/>
  <c r="E96" i="3" s="1"/>
  <c r="D95" i="3"/>
  <c r="C95" i="3"/>
  <c r="B95" i="3"/>
  <c r="A97" i="3" l="1"/>
  <c r="E97" i="3" s="1"/>
  <c r="D96" i="3"/>
  <c r="C96" i="3"/>
  <c r="B96" i="3"/>
  <c r="A98" i="3" l="1"/>
  <c r="E98" i="3" s="1"/>
  <c r="D97" i="3"/>
  <c r="C97" i="3"/>
  <c r="B97" i="3"/>
  <c r="A99" i="3" l="1"/>
  <c r="E99" i="3" s="1"/>
  <c r="D98" i="3"/>
  <c r="B98" i="3"/>
  <c r="C98" i="3"/>
  <c r="A100" i="3" l="1"/>
  <c r="E100" i="3" s="1"/>
  <c r="C99" i="3"/>
  <c r="D99" i="3"/>
  <c r="B99" i="3"/>
  <c r="A101" i="3" l="1"/>
  <c r="E101" i="3" s="1"/>
  <c r="D100" i="3"/>
  <c r="C100" i="3"/>
  <c r="B100" i="3"/>
  <c r="A102" i="3" l="1"/>
  <c r="E102" i="3" s="1"/>
  <c r="D101" i="3"/>
  <c r="C101" i="3"/>
  <c r="B101" i="3"/>
  <c r="A103" i="3" l="1"/>
  <c r="E103" i="3" s="1"/>
  <c r="D102" i="3"/>
  <c r="B102" i="3"/>
  <c r="C102" i="3"/>
  <c r="A104" i="3" l="1"/>
  <c r="E104" i="3" s="1"/>
  <c r="C103" i="3"/>
  <c r="D103" i="3"/>
  <c r="B103" i="3"/>
  <c r="A105" i="3" l="1"/>
  <c r="E105" i="3" s="1"/>
  <c r="D104" i="3"/>
  <c r="C104" i="3"/>
  <c r="B104" i="3"/>
  <c r="A106" i="3" l="1"/>
  <c r="E106" i="3" s="1"/>
  <c r="D105" i="3"/>
  <c r="C105" i="3"/>
  <c r="B105" i="3"/>
  <c r="A107" i="3" l="1"/>
  <c r="E107" i="3" s="1"/>
  <c r="D106" i="3"/>
  <c r="C106" i="3"/>
  <c r="B106" i="3"/>
  <c r="A108" i="3" l="1"/>
  <c r="E108" i="3" s="1"/>
  <c r="C107" i="3"/>
  <c r="D107" i="3"/>
  <c r="B107" i="3"/>
  <c r="A109" i="3" l="1"/>
  <c r="E109" i="3" s="1"/>
  <c r="D108" i="3"/>
  <c r="C108" i="3"/>
  <c r="B108" i="3"/>
  <c r="A110" i="3" l="1"/>
  <c r="E110" i="3" s="1"/>
  <c r="D109" i="3"/>
  <c r="C109" i="3"/>
  <c r="B109" i="3"/>
  <c r="A111" i="3" l="1"/>
  <c r="E111" i="3" s="1"/>
  <c r="D110" i="3"/>
  <c r="C110" i="3"/>
  <c r="B110" i="3"/>
  <c r="A112" i="3" l="1"/>
  <c r="E112" i="3" s="1"/>
  <c r="D111" i="3"/>
  <c r="C111" i="3"/>
  <c r="B111" i="3"/>
  <c r="A113" i="3" l="1"/>
  <c r="E113" i="3" s="1"/>
  <c r="D112" i="3"/>
  <c r="C112" i="3"/>
  <c r="B112" i="3"/>
  <c r="A114" i="3" l="1"/>
  <c r="E114" i="3" s="1"/>
  <c r="D113" i="3"/>
  <c r="C113" i="3"/>
  <c r="B113" i="3"/>
  <c r="A115" i="3" l="1"/>
  <c r="E115" i="3" s="1"/>
  <c r="D114" i="3"/>
  <c r="B114" i="3"/>
  <c r="C114" i="3"/>
  <c r="A116" i="3" l="1"/>
  <c r="E116" i="3" s="1"/>
  <c r="C115" i="3"/>
  <c r="D115" i="3"/>
  <c r="B115" i="3"/>
  <c r="A117" i="3" l="1"/>
  <c r="E117" i="3" s="1"/>
  <c r="D116" i="3"/>
  <c r="C116" i="3"/>
  <c r="B116" i="3"/>
  <c r="A118" i="3" l="1"/>
  <c r="E118" i="3" s="1"/>
  <c r="D117" i="3"/>
  <c r="C117" i="3"/>
  <c r="B117" i="3"/>
  <c r="A119" i="3" l="1"/>
  <c r="E119" i="3" s="1"/>
  <c r="D118" i="3"/>
  <c r="B118" i="3"/>
  <c r="C118" i="3"/>
  <c r="A120" i="3" l="1"/>
  <c r="E120" i="3" s="1"/>
  <c r="C119" i="3"/>
  <c r="D119" i="3"/>
  <c r="B119" i="3"/>
  <c r="A121" i="3" l="1"/>
  <c r="E121" i="3" s="1"/>
  <c r="D120" i="3"/>
  <c r="C120" i="3"/>
  <c r="B120" i="3"/>
  <c r="A122" i="3" l="1"/>
  <c r="E122" i="3" s="1"/>
  <c r="D121" i="3"/>
  <c r="C121" i="3"/>
  <c r="B121" i="3"/>
  <c r="A123" i="3" l="1"/>
  <c r="E123" i="3" s="1"/>
  <c r="D122" i="3"/>
  <c r="C122" i="3"/>
  <c r="B122" i="3"/>
  <c r="A124" i="3" l="1"/>
  <c r="E124" i="3" s="1"/>
  <c r="C123" i="3"/>
  <c r="D123" i="3"/>
  <c r="B123" i="3"/>
  <c r="A125" i="3" l="1"/>
  <c r="E125" i="3" s="1"/>
  <c r="D124" i="3"/>
  <c r="C124" i="3"/>
  <c r="B124" i="3"/>
  <c r="A126" i="3" l="1"/>
  <c r="E126" i="3" s="1"/>
  <c r="D125" i="3"/>
  <c r="C125" i="3"/>
  <c r="B125" i="3"/>
  <c r="A127" i="3" l="1"/>
  <c r="E127" i="3" s="1"/>
  <c r="D126" i="3"/>
  <c r="C126" i="3"/>
  <c r="B126" i="3"/>
  <c r="A128" i="3" l="1"/>
  <c r="E128" i="3" s="1"/>
  <c r="D127" i="3"/>
  <c r="C127" i="3"/>
  <c r="B127" i="3"/>
  <c r="A129" i="3" l="1"/>
  <c r="E129" i="3" s="1"/>
  <c r="D128" i="3"/>
  <c r="C128" i="3"/>
  <c r="B128" i="3"/>
  <c r="A130" i="3" l="1"/>
  <c r="E130" i="3" s="1"/>
  <c r="D129" i="3"/>
  <c r="C129" i="3"/>
  <c r="B129" i="3"/>
  <c r="A131" i="3" l="1"/>
  <c r="E131" i="3" s="1"/>
  <c r="D130" i="3"/>
  <c r="B130" i="3"/>
  <c r="C130" i="3"/>
  <c r="A132" i="3" l="1"/>
  <c r="E132" i="3" s="1"/>
  <c r="C131" i="3"/>
  <c r="D131" i="3"/>
  <c r="B131" i="3"/>
  <c r="A133" i="3" l="1"/>
  <c r="E133" i="3" s="1"/>
  <c r="D132" i="3"/>
  <c r="C132" i="3"/>
  <c r="B132" i="3"/>
  <c r="A134" i="3" l="1"/>
  <c r="E134" i="3" s="1"/>
  <c r="D133" i="3"/>
  <c r="C133" i="3"/>
  <c r="B133" i="3"/>
  <c r="A135" i="3" l="1"/>
  <c r="E135" i="3" s="1"/>
  <c r="D134" i="3"/>
  <c r="B134" i="3"/>
  <c r="C134" i="3"/>
  <c r="A136" i="3" l="1"/>
  <c r="E136" i="3" s="1"/>
  <c r="C135" i="3"/>
  <c r="D135" i="3"/>
  <c r="B135" i="3"/>
  <c r="A137" i="3" l="1"/>
  <c r="E137" i="3" s="1"/>
  <c r="D136" i="3"/>
  <c r="C136" i="3"/>
  <c r="B136" i="3"/>
  <c r="A138" i="3" l="1"/>
  <c r="E138" i="3" s="1"/>
  <c r="D137" i="3"/>
  <c r="C137" i="3"/>
  <c r="B137" i="3"/>
  <c r="A139" i="3" l="1"/>
  <c r="E139" i="3" s="1"/>
  <c r="D138" i="3"/>
  <c r="C138" i="3"/>
  <c r="B138" i="3"/>
  <c r="A140" i="3" l="1"/>
  <c r="E140" i="3" s="1"/>
  <c r="C139" i="3"/>
  <c r="D139" i="3"/>
  <c r="B139" i="3"/>
  <c r="A141" i="3" l="1"/>
  <c r="E141" i="3" s="1"/>
  <c r="D140" i="3"/>
  <c r="C140" i="3"/>
  <c r="B140" i="3"/>
  <c r="A142" i="3" l="1"/>
  <c r="E142" i="3" s="1"/>
  <c r="D141" i="3"/>
  <c r="C141" i="3"/>
  <c r="B141" i="3"/>
  <c r="A143" i="3" l="1"/>
  <c r="E143" i="3" s="1"/>
  <c r="D142" i="3"/>
  <c r="C142" i="3"/>
  <c r="B142" i="3"/>
  <c r="A144" i="3" l="1"/>
  <c r="E144" i="3" s="1"/>
  <c r="D143" i="3"/>
  <c r="C143" i="3"/>
  <c r="B143" i="3"/>
  <c r="A145" i="3" l="1"/>
  <c r="E145" i="3" s="1"/>
  <c r="D144" i="3"/>
  <c r="C144" i="3"/>
  <c r="B144" i="3"/>
  <c r="A146" i="3" l="1"/>
  <c r="E146" i="3" s="1"/>
  <c r="D145" i="3"/>
  <c r="C145" i="3"/>
  <c r="B145" i="3"/>
  <c r="A147" i="3" l="1"/>
  <c r="E147" i="3" s="1"/>
  <c r="D146" i="3"/>
  <c r="B146" i="3"/>
  <c r="C146" i="3"/>
  <c r="A148" i="3" l="1"/>
  <c r="E148" i="3" s="1"/>
  <c r="C147" i="3"/>
  <c r="D147" i="3"/>
  <c r="B147" i="3"/>
  <c r="A149" i="3" l="1"/>
  <c r="E149" i="3" s="1"/>
  <c r="D148" i="3"/>
  <c r="C148" i="3"/>
  <c r="B148" i="3"/>
  <c r="A150" i="3" l="1"/>
  <c r="E150" i="3" s="1"/>
  <c r="D149" i="3"/>
  <c r="C149" i="3"/>
  <c r="B149" i="3"/>
  <c r="A151" i="3" l="1"/>
  <c r="E151" i="3" s="1"/>
  <c r="D150" i="3"/>
  <c r="B150" i="3"/>
  <c r="C150" i="3"/>
  <c r="A152" i="3" l="1"/>
  <c r="E152" i="3" s="1"/>
  <c r="C151" i="3"/>
  <c r="D151" i="3"/>
  <c r="B151" i="3"/>
  <c r="A153" i="3" l="1"/>
  <c r="E153" i="3" s="1"/>
  <c r="D152" i="3"/>
  <c r="C152" i="3"/>
  <c r="B152" i="3"/>
  <c r="A154" i="3" l="1"/>
  <c r="E154" i="3" s="1"/>
  <c r="D153" i="3"/>
  <c r="C153" i="3"/>
  <c r="B153" i="3"/>
  <c r="A155" i="3" l="1"/>
  <c r="E155" i="3" s="1"/>
  <c r="D154" i="3"/>
  <c r="C154" i="3"/>
  <c r="B154" i="3"/>
  <c r="A156" i="3" l="1"/>
  <c r="E156" i="3" s="1"/>
  <c r="C155" i="3"/>
  <c r="D155" i="3"/>
  <c r="B155" i="3"/>
  <c r="A157" i="3" l="1"/>
  <c r="E157" i="3" s="1"/>
  <c r="D156" i="3"/>
  <c r="C156" i="3"/>
  <c r="B156" i="3"/>
  <c r="A158" i="3" l="1"/>
  <c r="E158" i="3" s="1"/>
  <c r="D157" i="3"/>
  <c r="C157" i="3"/>
  <c r="B157" i="3"/>
  <c r="A159" i="3" l="1"/>
  <c r="E159" i="3" s="1"/>
  <c r="D158" i="3"/>
  <c r="C158" i="3"/>
  <c r="B158" i="3"/>
  <c r="A160" i="3" l="1"/>
  <c r="E160" i="3" s="1"/>
  <c r="D159" i="3"/>
  <c r="C159" i="3"/>
  <c r="B159" i="3"/>
  <c r="A161" i="3" l="1"/>
  <c r="E161" i="3" s="1"/>
  <c r="D160" i="3"/>
  <c r="C160" i="3"/>
  <c r="B160" i="3"/>
  <c r="A162" i="3" l="1"/>
  <c r="E162" i="3" s="1"/>
  <c r="D161" i="3"/>
  <c r="C161" i="3"/>
  <c r="B161" i="3"/>
  <c r="A163" i="3" l="1"/>
  <c r="E163" i="3" s="1"/>
  <c r="D162" i="3"/>
  <c r="B162" i="3"/>
  <c r="C162" i="3"/>
  <c r="A164" i="3" l="1"/>
  <c r="E164" i="3" s="1"/>
  <c r="C163" i="3"/>
  <c r="D163" i="3"/>
  <c r="B163" i="3"/>
  <c r="A165" i="3" l="1"/>
  <c r="E165" i="3" s="1"/>
  <c r="D164" i="3"/>
  <c r="C164" i="3"/>
  <c r="B164" i="3"/>
  <c r="A166" i="3" l="1"/>
  <c r="E166" i="3" s="1"/>
  <c r="D165" i="3"/>
  <c r="C165" i="3"/>
  <c r="B165" i="3"/>
  <c r="A167" i="3" l="1"/>
  <c r="E167" i="3" s="1"/>
  <c r="D166" i="3"/>
  <c r="B166" i="3"/>
  <c r="C166" i="3"/>
  <c r="A168" i="3" l="1"/>
  <c r="E168" i="3" s="1"/>
  <c r="C167" i="3"/>
  <c r="D167" i="3"/>
  <c r="B167" i="3"/>
  <c r="A169" i="3" l="1"/>
  <c r="E169" i="3" s="1"/>
  <c r="D168" i="3"/>
  <c r="C168" i="3"/>
  <c r="B168" i="3"/>
  <c r="A170" i="3" l="1"/>
  <c r="E170" i="3" s="1"/>
  <c r="D169" i="3"/>
  <c r="C169" i="3"/>
  <c r="B169" i="3"/>
  <c r="A171" i="3" l="1"/>
  <c r="E171" i="3" s="1"/>
  <c r="D170" i="3"/>
  <c r="C170" i="3"/>
  <c r="B170" i="3"/>
  <c r="A172" i="3" l="1"/>
  <c r="E172" i="3" s="1"/>
  <c r="C171" i="3"/>
  <c r="D171" i="3"/>
  <c r="B171" i="3"/>
  <c r="A173" i="3" l="1"/>
  <c r="E173" i="3" s="1"/>
  <c r="D172" i="3"/>
  <c r="C172" i="3"/>
  <c r="B172" i="3"/>
  <c r="A174" i="3" l="1"/>
  <c r="E174" i="3" s="1"/>
  <c r="D173" i="3"/>
  <c r="C173" i="3"/>
  <c r="B173" i="3"/>
  <c r="A175" i="3" l="1"/>
  <c r="E175" i="3" s="1"/>
  <c r="D174" i="3"/>
  <c r="C174" i="3"/>
  <c r="B174" i="3"/>
  <c r="A176" i="3" l="1"/>
  <c r="E176" i="3" s="1"/>
  <c r="D175" i="3"/>
  <c r="C175" i="3"/>
  <c r="B175" i="3"/>
  <c r="A177" i="3" l="1"/>
  <c r="E177" i="3" s="1"/>
  <c r="D176" i="3"/>
  <c r="C176" i="3"/>
  <c r="B176" i="3"/>
  <c r="A178" i="3" l="1"/>
  <c r="E178" i="3" s="1"/>
  <c r="D177" i="3"/>
  <c r="C177" i="3"/>
  <c r="B177" i="3"/>
  <c r="A179" i="3" l="1"/>
  <c r="E179" i="3" s="1"/>
  <c r="D178" i="3"/>
  <c r="B178" i="3"/>
  <c r="C178" i="3"/>
  <c r="A180" i="3" l="1"/>
  <c r="E180" i="3" s="1"/>
  <c r="C179" i="3"/>
  <c r="D179" i="3"/>
  <c r="B179" i="3"/>
  <c r="A181" i="3" l="1"/>
  <c r="E181" i="3" s="1"/>
  <c r="D180" i="3"/>
  <c r="C180" i="3"/>
  <c r="B180" i="3"/>
  <c r="A182" i="3" l="1"/>
  <c r="E182" i="3" s="1"/>
  <c r="D181" i="3"/>
  <c r="C181" i="3"/>
  <c r="B181" i="3"/>
  <c r="F20" i="6"/>
  <c r="F18" i="6"/>
  <c r="A183" i="3" l="1"/>
  <c r="E183" i="3" s="1"/>
  <c r="D182" i="3"/>
  <c r="B182" i="3"/>
  <c r="C182" i="3"/>
  <c r="C27" i="6"/>
  <c r="D27" i="6"/>
  <c r="E27" i="6"/>
  <c r="F27" i="6"/>
  <c r="B27" i="6"/>
  <c r="A184" i="3" l="1"/>
  <c r="E184" i="3" s="1"/>
  <c r="C183" i="3"/>
  <c r="D183" i="3"/>
  <c r="B183" i="3"/>
  <c r="A14" i="5"/>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185" i="3" l="1"/>
  <c r="E185" i="3" s="1"/>
  <c r="D184" i="3"/>
  <c r="C184" i="3"/>
  <c r="B184" i="3"/>
  <c r="F42" i="2"/>
  <c r="A186" i="3" l="1"/>
  <c r="E186" i="3" s="1"/>
  <c r="D185" i="3"/>
  <c r="C185" i="3"/>
  <c r="B185" i="3"/>
  <c r="F41" i="2"/>
  <c r="F40" i="2"/>
  <c r="A187" i="3" l="1"/>
  <c r="E187" i="3" s="1"/>
  <c r="D186" i="3"/>
  <c r="C186" i="3"/>
  <c r="B186" i="3"/>
  <c r="B42" i="2"/>
  <c r="B41" i="2"/>
  <c r="E32" i="2"/>
  <c r="E33" i="2"/>
  <c r="E34" i="2"/>
  <c r="E35" i="2"/>
  <c r="E31" i="2"/>
  <c r="D31" i="2" a="1"/>
  <c r="D31" i="2" s="1"/>
  <c r="A4" i="2"/>
  <c r="B4" i="2"/>
  <c r="C4" i="2"/>
  <c r="D4" i="2"/>
  <c r="E4" i="2"/>
  <c r="A5" i="2"/>
  <c r="B5" i="2"/>
  <c r="C5" i="2"/>
  <c r="D5" i="2"/>
  <c r="E5" i="2"/>
  <c r="A6" i="2"/>
  <c r="B6" i="2"/>
  <c r="C6" i="2"/>
  <c r="D6" i="2"/>
  <c r="E6" i="2"/>
  <c r="A7" i="2"/>
  <c r="B7" i="2"/>
  <c r="C7" i="2"/>
  <c r="D7" i="2"/>
  <c r="E7" i="2"/>
  <c r="A8" i="2"/>
  <c r="B8" i="2"/>
  <c r="C8" i="2"/>
  <c r="D8" i="2"/>
  <c r="E8" i="2"/>
  <c r="A9" i="2"/>
  <c r="B9" i="2"/>
  <c r="C9" i="2"/>
  <c r="D9" i="2"/>
  <c r="E9" i="2"/>
  <c r="A10" i="2"/>
  <c r="B10" i="2"/>
  <c r="C10" i="2"/>
  <c r="D10" i="2"/>
  <c r="E10" i="2"/>
  <c r="A11" i="2"/>
  <c r="B11" i="2"/>
  <c r="C11" i="2"/>
  <c r="D11" i="2"/>
  <c r="E11" i="2"/>
  <c r="A12" i="2"/>
  <c r="B12" i="2"/>
  <c r="C12" i="2"/>
  <c r="D12" i="2"/>
  <c r="E12" i="2"/>
  <c r="B3" i="2"/>
  <c r="C3" i="2"/>
  <c r="D3" i="2"/>
  <c r="E3" i="2"/>
  <c r="A3" i="2"/>
  <c r="C30" i="1"/>
  <c r="C31" i="1"/>
  <c r="C32" i="1"/>
  <c r="D5" i="1"/>
  <c r="D6" i="1"/>
  <c r="D4" i="1"/>
  <c r="C20" i="1"/>
  <c r="C21" i="1"/>
  <c r="C22" i="1"/>
  <c r="C23" i="1"/>
  <c r="C24" i="1"/>
  <c r="C25" i="1"/>
  <c r="C26" i="1"/>
  <c r="C27" i="1"/>
  <c r="C28" i="1"/>
  <c r="C19" i="1"/>
  <c r="J20" i="1"/>
  <c r="J19" i="1"/>
  <c r="B5" i="1"/>
  <c r="B6" i="1"/>
  <c r="B7" i="1"/>
  <c r="B8" i="1"/>
  <c r="B9" i="1"/>
  <c r="B10" i="1"/>
  <c r="B11" i="1"/>
  <c r="B12" i="1"/>
  <c r="B13" i="1"/>
  <c r="B4" i="1"/>
  <c r="A5" i="1"/>
  <c r="A6" i="1"/>
  <c r="A7" i="1"/>
  <c r="A8" i="1"/>
  <c r="A9" i="1"/>
  <c r="A10" i="1"/>
  <c r="A11" i="1"/>
  <c r="A12" i="1"/>
  <c r="A13" i="1"/>
  <c r="A4" i="1"/>
  <c r="A188" i="3" l="1"/>
  <c r="E188" i="3" s="1"/>
  <c r="C187" i="3"/>
  <c r="B187" i="3"/>
  <c r="D187" i="3"/>
  <c r="F31" i="2"/>
  <c r="G31" i="2" s="1"/>
  <c r="D33" i="2"/>
  <c r="F33" i="2" s="1"/>
  <c r="G33" i="2" s="1"/>
  <c r="D35" i="2"/>
  <c r="F35" i="2" s="1"/>
  <c r="G35" i="2" s="1"/>
  <c r="D34" i="2"/>
  <c r="F34" i="2" s="1"/>
  <c r="G34" i="2" s="1"/>
  <c r="D32" i="2"/>
  <c r="F32" i="2" s="1"/>
  <c r="G32" i="2" s="1"/>
  <c r="C13" i="5"/>
  <c r="B12" i="5"/>
  <c r="C26" i="6"/>
  <c r="D26" i="6"/>
  <c r="E26" i="6"/>
  <c r="F26" i="6"/>
  <c r="B26" i="6"/>
  <c r="A189" i="3" l="1"/>
  <c r="E189" i="3" s="1"/>
  <c r="D188" i="3"/>
  <c r="C188" i="3"/>
  <c r="B188" i="3"/>
  <c r="F36" i="2"/>
  <c r="D36" i="2"/>
  <c r="B46" i="2" s="1"/>
  <c r="G36" i="2"/>
  <c r="B13" i="5"/>
  <c r="D13" i="5" s="1"/>
  <c r="A190" i="3" l="1"/>
  <c r="E190" i="3" s="1"/>
  <c r="D189" i="3"/>
  <c r="C189" i="3"/>
  <c r="B189" i="3"/>
  <c r="B14" i="5"/>
  <c r="B47" i="2"/>
  <c r="C14" i="5"/>
  <c r="A191" i="3" l="1"/>
  <c r="E191" i="3" s="1"/>
  <c r="D190" i="3"/>
  <c r="C190" i="3"/>
  <c r="B190" i="3"/>
  <c r="D14" i="5"/>
  <c r="B15" i="5" s="1"/>
  <c r="C15" i="5"/>
  <c r="D15" i="5" s="1"/>
  <c r="B16" i="5" s="1"/>
  <c r="A192" i="3" l="1"/>
  <c r="E192" i="3" s="1"/>
  <c r="D191" i="3"/>
  <c r="C191" i="3"/>
  <c r="B191" i="3"/>
  <c r="C16" i="5"/>
  <c r="D16" i="5" s="1"/>
  <c r="B17" i="5" s="1"/>
  <c r="A193" i="3" l="1"/>
  <c r="E193" i="3" s="1"/>
  <c r="D192" i="3"/>
  <c r="C192" i="3"/>
  <c r="B192" i="3"/>
  <c r="C17" i="5"/>
  <c r="D17" i="5" s="1"/>
  <c r="A194" i="3" l="1"/>
  <c r="E194" i="3" s="1"/>
  <c r="D193" i="3"/>
  <c r="C193" i="3"/>
  <c r="B193" i="3"/>
  <c r="C18" i="5"/>
  <c r="D18" i="5" s="1"/>
  <c r="B18" i="5"/>
  <c r="A195" i="3" l="1"/>
  <c r="E195" i="3" s="1"/>
  <c r="D194" i="3"/>
  <c r="B194" i="3"/>
  <c r="C194" i="3"/>
  <c r="C19" i="5"/>
  <c r="D19" i="5" s="1"/>
  <c r="B19" i="5"/>
  <c r="A196" i="3" l="1"/>
  <c r="E196" i="3" s="1"/>
  <c r="C195" i="3"/>
  <c r="D195" i="3"/>
  <c r="B195" i="3"/>
  <c r="C20" i="5"/>
  <c r="D20" i="5"/>
  <c r="B20" i="5"/>
  <c r="A197" i="3" l="1"/>
  <c r="E197" i="3" s="1"/>
  <c r="D196" i="3"/>
  <c r="C196" i="3"/>
  <c r="B196" i="3"/>
  <c r="C21" i="5"/>
  <c r="B21" i="5"/>
  <c r="D21" i="5" s="1"/>
  <c r="A198" i="3" l="1"/>
  <c r="E198" i="3" s="1"/>
  <c r="D197" i="3"/>
  <c r="C197" i="3"/>
  <c r="B197" i="3"/>
  <c r="C22" i="5"/>
  <c r="D22" i="5"/>
  <c r="B22" i="5"/>
  <c r="A199" i="3" l="1"/>
  <c r="E199" i="3" s="1"/>
  <c r="D198" i="3"/>
  <c r="B198" i="3"/>
  <c r="C198" i="3"/>
  <c r="C23" i="5"/>
  <c r="D23" i="5"/>
  <c r="B23" i="5"/>
  <c r="A200" i="3" l="1"/>
  <c r="E200" i="3" s="1"/>
  <c r="C199" i="3"/>
  <c r="D199" i="3"/>
  <c r="B199" i="3"/>
  <c r="C24" i="5"/>
  <c r="D24" i="5"/>
  <c r="B24" i="5"/>
  <c r="A201" i="3" l="1"/>
  <c r="E201" i="3" s="1"/>
  <c r="D200" i="3"/>
  <c r="C200" i="3"/>
  <c r="B200" i="3"/>
  <c r="C25" i="5"/>
  <c r="D25" i="5"/>
  <c r="B25" i="5"/>
  <c r="A202" i="3" l="1"/>
  <c r="E202" i="3" s="1"/>
  <c r="D201" i="3"/>
  <c r="C201" i="3"/>
  <c r="B201" i="3"/>
  <c r="C26" i="5"/>
  <c r="D26" i="5"/>
  <c r="B26" i="5"/>
  <c r="A203" i="3" l="1"/>
  <c r="E203" i="3" s="1"/>
  <c r="D202" i="3"/>
  <c r="C202" i="3"/>
  <c r="B202" i="3"/>
  <c r="C27" i="5"/>
  <c r="D27" i="5"/>
  <c r="B27" i="5"/>
  <c r="A204" i="3" l="1"/>
  <c r="E204" i="3" s="1"/>
  <c r="C203" i="3"/>
  <c r="D203" i="3"/>
  <c r="B203" i="3"/>
  <c r="D28" i="5"/>
  <c r="C28" i="5"/>
  <c r="B28" i="5"/>
  <c r="A205" i="3" l="1"/>
  <c r="E205" i="3" s="1"/>
  <c r="D204" i="3"/>
  <c r="C204" i="3"/>
  <c r="B204" i="3"/>
  <c r="C29" i="5"/>
  <c r="D29" i="5"/>
  <c r="B29" i="5"/>
  <c r="A206" i="3" l="1"/>
  <c r="E206" i="3" s="1"/>
  <c r="D205" i="3"/>
  <c r="C205" i="3"/>
  <c r="B205" i="3"/>
  <c r="C30" i="5"/>
  <c r="B30" i="5"/>
  <c r="D30" i="5"/>
  <c r="A207" i="3" l="1"/>
  <c r="E207" i="3" s="1"/>
  <c r="D206" i="3"/>
  <c r="C206" i="3"/>
  <c r="B206" i="3"/>
  <c r="C31" i="5"/>
  <c r="D31" i="5"/>
  <c r="B31" i="5"/>
  <c r="A208" i="3" l="1"/>
  <c r="E208" i="3" s="1"/>
  <c r="D207" i="3"/>
  <c r="C207" i="3"/>
  <c r="B207" i="3"/>
  <c r="C32" i="5"/>
  <c r="D32" i="5"/>
  <c r="B32" i="5"/>
  <c r="A209" i="3" l="1"/>
  <c r="E209" i="3" s="1"/>
  <c r="D208" i="3"/>
  <c r="C208" i="3"/>
  <c r="B208" i="3"/>
  <c r="C33" i="5"/>
  <c r="D33" i="5"/>
  <c r="B33" i="5"/>
  <c r="A210" i="3" l="1"/>
  <c r="E210" i="3" s="1"/>
  <c r="D209" i="3"/>
  <c r="C209" i="3"/>
  <c r="B209" i="3"/>
  <c r="C34" i="5"/>
  <c r="D34" i="5"/>
  <c r="B34" i="5"/>
  <c r="A211" i="3" l="1"/>
  <c r="E211" i="3" s="1"/>
  <c r="D210" i="3"/>
  <c r="B210" i="3"/>
  <c r="C210" i="3"/>
  <c r="C35" i="5"/>
  <c r="D35" i="5"/>
  <c r="B35" i="5"/>
  <c r="A212" i="3" l="1"/>
  <c r="E212" i="3" s="1"/>
  <c r="C211" i="3"/>
  <c r="D211" i="3"/>
  <c r="B211" i="3"/>
  <c r="C36" i="5"/>
  <c r="D36" i="5"/>
  <c r="B36" i="5"/>
  <c r="A213" i="3" l="1"/>
  <c r="E213" i="3" s="1"/>
  <c r="D212" i="3"/>
  <c r="C212" i="3"/>
  <c r="B212" i="3"/>
  <c r="C37" i="5"/>
  <c r="D37" i="5"/>
  <c r="B37" i="5"/>
  <c r="A214" i="3" l="1"/>
  <c r="E214" i="3" s="1"/>
  <c r="D213" i="3"/>
  <c r="C213" i="3"/>
  <c r="B213" i="3"/>
  <c r="C38" i="5"/>
  <c r="D38" i="5"/>
  <c r="B38" i="5"/>
  <c r="A215" i="3" l="1"/>
  <c r="E215" i="3" s="1"/>
  <c r="D214" i="3"/>
  <c r="B214" i="3"/>
  <c r="C214" i="3"/>
  <c r="C39" i="5"/>
  <c r="D39" i="5"/>
  <c r="B39" i="5"/>
  <c r="A216" i="3" l="1"/>
  <c r="E216" i="3" s="1"/>
  <c r="C215" i="3"/>
  <c r="D215" i="3"/>
  <c r="B215" i="3"/>
  <c r="C40" i="5"/>
  <c r="D40" i="5"/>
  <c r="B40" i="5"/>
  <c r="A217" i="3" l="1"/>
  <c r="E217" i="3" s="1"/>
  <c r="D216" i="3"/>
  <c r="C216" i="3"/>
  <c r="B216" i="3"/>
  <c r="C41" i="5"/>
  <c r="D41" i="5"/>
  <c r="B41" i="5"/>
  <c r="A218" i="3" l="1"/>
  <c r="E218" i="3" s="1"/>
  <c r="D217" i="3"/>
  <c r="C217" i="3"/>
  <c r="B217" i="3"/>
  <c r="C42" i="5"/>
  <c r="D42" i="5"/>
  <c r="B42" i="5"/>
  <c r="A219" i="3" l="1"/>
  <c r="E219" i="3" s="1"/>
  <c r="D218" i="3"/>
  <c r="C218" i="3"/>
  <c r="B218" i="3"/>
  <c r="C43" i="5"/>
  <c r="D43" i="5"/>
  <c r="B43" i="5"/>
  <c r="A220" i="3" l="1"/>
  <c r="E220" i="3" s="1"/>
  <c r="C219" i="3"/>
  <c r="D219" i="3"/>
  <c r="B219" i="3"/>
  <c r="D44" i="5"/>
  <c r="B44" i="5"/>
  <c r="C44" i="5"/>
  <c r="A221" i="3" l="1"/>
  <c r="E221" i="3" s="1"/>
  <c r="D220" i="3"/>
  <c r="C220" i="3"/>
  <c r="B220" i="3"/>
  <c r="C45" i="5"/>
  <c r="D45" i="5"/>
  <c r="B45" i="5"/>
  <c r="A222" i="3" l="1"/>
  <c r="E222" i="3" s="1"/>
  <c r="D221" i="3"/>
  <c r="C221" i="3"/>
  <c r="B221" i="3"/>
  <c r="C46" i="5"/>
  <c r="B46" i="5"/>
  <c r="D46" i="5"/>
  <c r="A223" i="3" l="1"/>
  <c r="E223" i="3" s="1"/>
  <c r="D222" i="3"/>
  <c r="C222" i="3"/>
  <c r="B222" i="3"/>
  <c r="C47" i="5"/>
  <c r="D47" i="5"/>
  <c r="B47" i="5"/>
  <c r="A224" i="3" l="1"/>
  <c r="E224" i="3" s="1"/>
  <c r="D223" i="3"/>
  <c r="C223" i="3"/>
  <c r="B223" i="3"/>
  <c r="C48" i="5"/>
  <c r="D48" i="5"/>
  <c r="B48" i="5"/>
  <c r="A225" i="3" l="1"/>
  <c r="E225" i="3" s="1"/>
  <c r="D224" i="3"/>
  <c r="C224" i="3"/>
  <c r="B224" i="3"/>
  <c r="C49" i="5"/>
  <c r="D49" i="5"/>
  <c r="B49" i="5"/>
  <c r="A226" i="3" l="1"/>
  <c r="E226" i="3" s="1"/>
  <c r="D225" i="3"/>
  <c r="C225" i="3"/>
  <c r="B225" i="3"/>
  <c r="C50" i="5"/>
  <c r="D50" i="5"/>
  <c r="B50" i="5"/>
  <c r="A227" i="3" l="1"/>
  <c r="E227" i="3" s="1"/>
  <c r="D226" i="3"/>
  <c r="B226" i="3"/>
  <c r="C226" i="3"/>
  <c r="C51" i="5"/>
  <c r="D51" i="5"/>
  <c r="B51" i="5"/>
  <c r="A228" i="3" l="1"/>
  <c r="E228" i="3" s="1"/>
  <c r="C227" i="3"/>
  <c r="D227" i="3"/>
  <c r="B227" i="3"/>
  <c r="C52" i="5"/>
  <c r="D52" i="5"/>
  <c r="B52" i="5"/>
  <c r="A229" i="3" l="1"/>
  <c r="E229" i="3" s="1"/>
  <c r="D228" i="3"/>
  <c r="C228" i="3"/>
  <c r="B228" i="3"/>
  <c r="C53" i="5"/>
  <c r="D53" i="5"/>
  <c r="B53" i="5"/>
  <c r="A230" i="3" l="1"/>
  <c r="E230" i="3" s="1"/>
  <c r="D229" i="3"/>
  <c r="C229" i="3"/>
  <c r="B229" i="3"/>
  <c r="C54" i="5"/>
  <c r="D54" i="5"/>
  <c r="B54" i="5"/>
  <c r="A231" i="3" l="1"/>
  <c r="E231" i="3" s="1"/>
  <c r="D230" i="3"/>
  <c r="B230" i="3"/>
  <c r="C230" i="3"/>
  <c r="C55" i="5"/>
  <c r="D55" i="5"/>
  <c r="B55" i="5"/>
  <c r="A232" i="3" l="1"/>
  <c r="E232" i="3" s="1"/>
  <c r="C231" i="3"/>
  <c r="D231" i="3"/>
  <c r="B231" i="3"/>
  <c r="C56" i="5"/>
  <c r="D56" i="5"/>
  <c r="B56" i="5"/>
  <c r="A233" i="3" l="1"/>
  <c r="E233" i="3" s="1"/>
  <c r="D232" i="3"/>
  <c r="C232" i="3"/>
  <c r="B232" i="3"/>
  <c r="C57" i="5"/>
  <c r="D57" i="5"/>
  <c r="B57" i="5"/>
  <c r="A234" i="3" l="1"/>
  <c r="E234" i="3" s="1"/>
  <c r="D233" i="3"/>
  <c r="C233" i="3"/>
  <c r="B233" i="3"/>
  <c r="C58" i="5"/>
  <c r="D58" i="5"/>
  <c r="B58" i="5"/>
  <c r="A235" i="3" l="1"/>
  <c r="E235" i="3" s="1"/>
  <c r="D234" i="3"/>
  <c r="C234" i="3"/>
  <c r="B234" i="3"/>
  <c r="C59" i="5"/>
  <c r="D59" i="5"/>
  <c r="B59" i="5"/>
  <c r="A236" i="3" l="1"/>
  <c r="E236" i="3" s="1"/>
  <c r="C235" i="3"/>
  <c r="D235" i="3"/>
  <c r="B235" i="3"/>
  <c r="D60" i="5"/>
  <c r="C60" i="5"/>
  <c r="B60" i="5"/>
  <c r="A237" i="3" l="1"/>
  <c r="E237" i="3" s="1"/>
  <c r="D236" i="3"/>
  <c r="C236" i="3"/>
  <c r="B236" i="3"/>
  <c r="C61" i="5"/>
  <c r="D61" i="5"/>
  <c r="B61" i="5"/>
  <c r="A238" i="3" l="1"/>
  <c r="E238" i="3" s="1"/>
  <c r="D237" i="3"/>
  <c r="C237" i="3"/>
  <c r="B237" i="3"/>
  <c r="C62" i="5"/>
  <c r="B62" i="5"/>
  <c r="D62" i="5"/>
  <c r="A239" i="3" l="1"/>
  <c r="E239" i="3" s="1"/>
  <c r="D238" i="3"/>
  <c r="C238" i="3"/>
  <c r="B238" i="3"/>
  <c r="C63" i="5"/>
  <c r="D63" i="5"/>
  <c r="B63" i="5"/>
  <c r="A240" i="3" l="1"/>
  <c r="E240" i="3" s="1"/>
  <c r="D239" i="3"/>
  <c r="C239" i="3"/>
  <c r="B239" i="3"/>
  <c r="C64" i="5"/>
  <c r="D64" i="5"/>
  <c r="B64" i="5"/>
  <c r="A241" i="3" l="1"/>
  <c r="E241" i="3" s="1"/>
  <c r="D240" i="3"/>
  <c r="C240" i="3"/>
  <c r="B240" i="3"/>
  <c r="C65" i="5"/>
  <c r="D65" i="5"/>
  <c r="B65" i="5"/>
  <c r="A242" i="3" l="1"/>
  <c r="E242" i="3" s="1"/>
  <c r="D241" i="3"/>
  <c r="C241" i="3"/>
  <c r="B241" i="3"/>
  <c r="C66" i="5"/>
  <c r="D66" i="5"/>
  <c r="B66" i="5"/>
  <c r="A243" i="3" l="1"/>
  <c r="E243" i="3" s="1"/>
  <c r="D242" i="3"/>
  <c r="B242" i="3"/>
  <c r="C242" i="3"/>
  <c r="C67" i="5"/>
  <c r="D67" i="5"/>
  <c r="B67" i="5"/>
  <c r="A244" i="3" l="1"/>
  <c r="E244" i="3" s="1"/>
  <c r="C243" i="3"/>
  <c r="D243" i="3"/>
  <c r="B243" i="3"/>
  <c r="C68" i="5"/>
  <c r="D68" i="5"/>
  <c r="B68" i="5"/>
  <c r="A245" i="3" l="1"/>
  <c r="E245" i="3" s="1"/>
  <c r="D244" i="3"/>
  <c r="C244" i="3"/>
  <c r="B244" i="3"/>
  <c r="C69" i="5"/>
  <c r="B69" i="5"/>
  <c r="D69" i="5"/>
  <c r="A246" i="3" l="1"/>
  <c r="E246" i="3" s="1"/>
  <c r="D245" i="3"/>
  <c r="C245" i="3"/>
  <c r="B245" i="3"/>
  <c r="C70" i="5"/>
  <c r="D70" i="5"/>
  <c r="B70" i="5"/>
  <c r="A247" i="3" l="1"/>
  <c r="E247" i="3" s="1"/>
  <c r="D246" i="3"/>
  <c r="B246" i="3"/>
  <c r="C246" i="3"/>
  <c r="C71" i="5"/>
  <c r="D71" i="5"/>
  <c r="B71" i="5"/>
  <c r="A248" i="3" l="1"/>
  <c r="E248" i="3" s="1"/>
  <c r="C247" i="3"/>
  <c r="D247" i="3"/>
  <c r="B247" i="3"/>
  <c r="C72" i="5"/>
  <c r="D72" i="5"/>
  <c r="B72" i="5"/>
  <c r="A249" i="3" l="1"/>
  <c r="E249" i="3" s="1"/>
  <c r="D248" i="3"/>
  <c r="C248" i="3"/>
  <c r="B248" i="3"/>
  <c r="C73" i="5"/>
  <c r="D73" i="5"/>
  <c r="B73" i="5"/>
  <c r="A250" i="3" l="1"/>
  <c r="E250" i="3" s="1"/>
  <c r="D249" i="3"/>
  <c r="C249" i="3"/>
  <c r="B249" i="3"/>
  <c r="C74" i="5"/>
  <c r="D74" i="5"/>
  <c r="B74" i="5"/>
  <c r="A251" i="3" l="1"/>
  <c r="E251" i="3" s="1"/>
  <c r="D250" i="3"/>
  <c r="C250" i="3"/>
  <c r="B250" i="3"/>
  <c r="C75" i="5"/>
  <c r="D75" i="5"/>
  <c r="B75" i="5"/>
  <c r="A252" i="3" l="1"/>
  <c r="E252" i="3" s="1"/>
  <c r="C251" i="3"/>
  <c r="B251" i="3"/>
  <c r="D251" i="3"/>
  <c r="D76" i="5"/>
  <c r="B76" i="5"/>
  <c r="C76" i="5"/>
  <c r="A253" i="3" l="1"/>
  <c r="E253" i="3" s="1"/>
  <c r="D252" i="3"/>
  <c r="C252" i="3"/>
  <c r="B252" i="3"/>
  <c r="D77" i="5"/>
  <c r="C77" i="5"/>
  <c r="B77" i="5"/>
  <c r="A254" i="3" l="1"/>
  <c r="E254" i="3" s="1"/>
  <c r="D253" i="3"/>
  <c r="C253" i="3"/>
  <c r="B253" i="3"/>
  <c r="C78" i="5"/>
  <c r="B78" i="5"/>
  <c r="D78" i="5"/>
  <c r="A255" i="3" l="1"/>
  <c r="E255" i="3" s="1"/>
  <c r="D254" i="3"/>
  <c r="C254" i="3"/>
  <c r="B254" i="3"/>
  <c r="C79" i="5"/>
  <c r="D79" i="5"/>
  <c r="B79" i="5"/>
  <c r="A256" i="3" l="1"/>
  <c r="E256" i="3" s="1"/>
  <c r="D255" i="3"/>
  <c r="C255" i="3"/>
  <c r="B255" i="3"/>
  <c r="C80" i="5"/>
  <c r="D80" i="5"/>
  <c r="B80" i="5"/>
  <c r="A257" i="3" l="1"/>
  <c r="E257" i="3" s="1"/>
  <c r="D256" i="3"/>
  <c r="C256" i="3"/>
  <c r="B256" i="3"/>
  <c r="C81" i="5"/>
  <c r="D81" i="5"/>
  <c r="B81" i="5"/>
  <c r="A258" i="3" l="1"/>
  <c r="E258" i="3" s="1"/>
  <c r="D257" i="3"/>
  <c r="C257" i="3"/>
  <c r="B257" i="3"/>
  <c r="C82" i="5"/>
  <c r="D82" i="5"/>
  <c r="B82" i="5"/>
  <c r="A259" i="3" l="1"/>
  <c r="E259" i="3" s="1"/>
  <c r="D258" i="3"/>
  <c r="B258" i="3"/>
  <c r="C258" i="3"/>
  <c r="C83" i="5"/>
  <c r="D83" i="5"/>
  <c r="B83" i="5"/>
  <c r="A260" i="3" l="1"/>
  <c r="E260" i="3" s="1"/>
  <c r="C259" i="3"/>
  <c r="D259" i="3"/>
  <c r="B259" i="3"/>
  <c r="C84" i="5"/>
  <c r="D84" i="5"/>
  <c r="B84" i="5"/>
  <c r="A261" i="3" l="1"/>
  <c r="E261" i="3" s="1"/>
  <c r="D260" i="3"/>
  <c r="C260" i="3"/>
  <c r="B260" i="3"/>
  <c r="C85" i="5"/>
  <c r="D85" i="5"/>
  <c r="B85" i="5"/>
  <c r="A262" i="3" l="1"/>
  <c r="E262" i="3" s="1"/>
  <c r="D261" i="3"/>
  <c r="C261" i="3"/>
  <c r="B261" i="3"/>
  <c r="C86" i="5"/>
  <c r="D86" i="5"/>
  <c r="B86" i="5"/>
  <c r="A263" i="3" l="1"/>
  <c r="E263" i="3" s="1"/>
  <c r="D262" i="3"/>
  <c r="B262" i="3"/>
  <c r="C262" i="3"/>
  <c r="C87" i="5"/>
  <c r="D87" i="5"/>
  <c r="B87" i="5"/>
  <c r="A264" i="3" l="1"/>
  <c r="E264" i="3" s="1"/>
  <c r="C263" i="3"/>
  <c r="D263" i="3"/>
  <c r="B263" i="3"/>
  <c r="C88" i="5"/>
  <c r="D88" i="5"/>
  <c r="B88" i="5"/>
  <c r="A265" i="3" l="1"/>
  <c r="E265" i="3" s="1"/>
  <c r="D264" i="3"/>
  <c r="C264" i="3"/>
  <c r="B264" i="3"/>
  <c r="C89" i="5"/>
  <c r="D89" i="5"/>
  <c r="B89" i="5"/>
  <c r="A266" i="3" l="1"/>
  <c r="E266" i="3" s="1"/>
  <c r="D265" i="3"/>
  <c r="C265" i="3"/>
  <c r="B265" i="3"/>
  <c r="C90" i="5"/>
  <c r="D90" i="5"/>
  <c r="B90" i="5"/>
  <c r="A267" i="3" l="1"/>
  <c r="E267" i="3" s="1"/>
  <c r="D266" i="3"/>
  <c r="C266" i="3"/>
  <c r="B266" i="3"/>
  <c r="C91" i="5"/>
  <c r="D91" i="5"/>
  <c r="B91" i="5"/>
  <c r="A268" i="3" l="1"/>
  <c r="E268" i="3" s="1"/>
  <c r="C267" i="3"/>
  <c r="D267" i="3"/>
  <c r="B267" i="3"/>
  <c r="D92" i="5"/>
  <c r="C92" i="5"/>
  <c r="B92" i="5"/>
  <c r="A269" i="3" l="1"/>
  <c r="E269" i="3" s="1"/>
  <c r="D268" i="3"/>
  <c r="C268" i="3"/>
  <c r="B268" i="3"/>
  <c r="C93" i="5"/>
  <c r="D93" i="5"/>
  <c r="B93" i="5"/>
  <c r="A270" i="3" l="1"/>
  <c r="E270" i="3" s="1"/>
  <c r="D269" i="3"/>
  <c r="C269" i="3"/>
  <c r="B269" i="3"/>
  <c r="C94" i="5"/>
  <c r="B94" i="5"/>
  <c r="D94" i="5"/>
  <c r="A271" i="3" l="1"/>
  <c r="E271" i="3" s="1"/>
  <c r="D270" i="3"/>
  <c r="B270" i="3"/>
  <c r="C270" i="3"/>
  <c r="C95" i="5"/>
  <c r="D95" i="5"/>
  <c r="B95" i="5"/>
  <c r="A272" i="3" l="1"/>
  <c r="E272" i="3" s="1"/>
  <c r="D271" i="3"/>
  <c r="C271" i="3"/>
  <c r="B271" i="3"/>
  <c r="C96" i="5"/>
  <c r="D96" i="5"/>
  <c r="B96" i="5"/>
  <c r="A273" i="3" l="1"/>
  <c r="E273" i="3" s="1"/>
  <c r="D272" i="3"/>
  <c r="C272" i="3"/>
  <c r="B272" i="3"/>
  <c r="C97" i="5"/>
  <c r="D97" i="5"/>
  <c r="B97" i="5"/>
  <c r="A274" i="3" l="1"/>
  <c r="E274" i="3" s="1"/>
  <c r="D273" i="3"/>
  <c r="C273" i="3"/>
  <c r="B273" i="3"/>
  <c r="C98" i="5"/>
  <c r="D98" i="5"/>
  <c r="B98" i="5"/>
  <c r="A275" i="3" l="1"/>
  <c r="E275" i="3" s="1"/>
  <c r="D274" i="3"/>
  <c r="C274" i="3"/>
  <c r="B274" i="3"/>
  <c r="C99" i="5"/>
  <c r="D99" i="5"/>
  <c r="B99" i="5"/>
  <c r="A276" i="3" l="1"/>
  <c r="E276" i="3" s="1"/>
  <c r="C275" i="3"/>
  <c r="D275" i="3"/>
  <c r="B275" i="3"/>
  <c r="C100" i="5"/>
  <c r="D100" i="5"/>
  <c r="B100" i="5"/>
  <c r="A277" i="3" l="1"/>
  <c r="E277" i="3" s="1"/>
  <c r="D276" i="3"/>
  <c r="B276" i="3"/>
  <c r="C276" i="3"/>
  <c r="C101" i="5"/>
  <c r="D101" i="5"/>
  <c r="B101" i="5"/>
  <c r="A278" i="3" l="1"/>
  <c r="E278" i="3" s="1"/>
  <c r="D277" i="3"/>
  <c r="C277" i="3"/>
  <c r="B277" i="3"/>
  <c r="C102" i="5"/>
  <c r="D102" i="5"/>
  <c r="B102" i="5"/>
  <c r="A279" i="3" l="1"/>
  <c r="E279" i="3" s="1"/>
  <c r="D278" i="3"/>
  <c r="B278" i="3"/>
  <c r="C278" i="3"/>
  <c r="C103" i="5"/>
  <c r="D103" i="5"/>
  <c r="B103" i="5"/>
  <c r="A280" i="3" l="1"/>
  <c r="E280" i="3" s="1"/>
  <c r="C279" i="3"/>
  <c r="D279" i="3"/>
  <c r="B279" i="3"/>
  <c r="C104" i="5"/>
  <c r="D104" i="5"/>
  <c r="B104" i="5"/>
  <c r="A281" i="3" l="1"/>
  <c r="E281" i="3" s="1"/>
  <c r="D280" i="3"/>
  <c r="C280" i="3"/>
  <c r="B280" i="3"/>
  <c r="C105" i="5"/>
  <c r="D105" i="5"/>
  <c r="B105" i="5"/>
  <c r="A282" i="3" l="1"/>
  <c r="E282" i="3" s="1"/>
  <c r="D281" i="3"/>
  <c r="C281" i="3"/>
  <c r="B281" i="3"/>
  <c r="C106" i="5"/>
  <c r="D106" i="5"/>
  <c r="B106" i="5"/>
  <c r="A283" i="3" l="1"/>
  <c r="E283" i="3" s="1"/>
  <c r="D282" i="3"/>
  <c r="C282" i="3"/>
  <c r="B282" i="3"/>
  <c r="C107" i="5"/>
  <c r="D107" i="5"/>
  <c r="B107" i="5"/>
  <c r="A284" i="3" l="1"/>
  <c r="E284" i="3" s="1"/>
  <c r="C283" i="3"/>
  <c r="D283" i="3"/>
  <c r="B283" i="3"/>
  <c r="D108" i="5"/>
  <c r="B108" i="5"/>
  <c r="C108" i="5"/>
  <c r="A285" i="3" l="1"/>
  <c r="E285" i="3" s="1"/>
  <c r="D284" i="3"/>
  <c r="B284" i="3"/>
  <c r="C284" i="3"/>
  <c r="C109" i="5"/>
  <c r="D109" i="5"/>
  <c r="B109" i="5"/>
  <c r="A286" i="3" l="1"/>
  <c r="E286" i="3" s="1"/>
  <c r="D285" i="3"/>
  <c r="C285" i="3"/>
  <c r="B285" i="3"/>
  <c r="C110" i="5"/>
  <c r="B110" i="5"/>
  <c r="D110" i="5"/>
  <c r="A287" i="3" l="1"/>
  <c r="E287" i="3" s="1"/>
  <c r="D286" i="3"/>
  <c r="B286" i="3"/>
  <c r="C286" i="3"/>
  <c r="C111" i="5"/>
  <c r="D111" i="5"/>
  <c r="B111" i="5"/>
  <c r="A288" i="3" l="1"/>
  <c r="E288" i="3" s="1"/>
  <c r="D287" i="3"/>
  <c r="C287" i="3"/>
  <c r="B287" i="3"/>
  <c r="C112" i="5"/>
  <c r="D112" i="5"/>
  <c r="B112" i="5"/>
  <c r="A289" i="3" l="1"/>
  <c r="E289" i="3" s="1"/>
  <c r="D288" i="3"/>
  <c r="C288" i="3"/>
  <c r="B288" i="3"/>
  <c r="C113" i="5"/>
  <c r="D113" i="5"/>
  <c r="B113" i="5"/>
  <c r="A290" i="3" l="1"/>
  <c r="E290" i="3" s="1"/>
  <c r="D289" i="3"/>
  <c r="C289" i="3"/>
  <c r="B289" i="3"/>
  <c r="C114" i="5"/>
  <c r="D114" i="5"/>
  <c r="B114" i="5"/>
  <c r="A291" i="3" l="1"/>
  <c r="E291" i="3" s="1"/>
  <c r="D290" i="3"/>
  <c r="C290" i="3"/>
  <c r="B290" i="3"/>
  <c r="C115" i="5"/>
  <c r="D115" i="5"/>
  <c r="B115" i="5"/>
  <c r="A292" i="3" l="1"/>
  <c r="E292" i="3" s="1"/>
  <c r="C291" i="3"/>
  <c r="D291" i="3"/>
  <c r="B291" i="3"/>
  <c r="C116" i="5"/>
  <c r="D116" i="5"/>
  <c r="B116" i="5"/>
  <c r="A293" i="3" l="1"/>
  <c r="E293" i="3" s="1"/>
  <c r="D292" i="3"/>
  <c r="C292" i="3"/>
  <c r="B292" i="3"/>
  <c r="C117" i="5"/>
  <c r="D117" i="5"/>
  <c r="B117" i="5"/>
  <c r="A294" i="3" l="1"/>
  <c r="E294" i="3" s="1"/>
  <c r="D293" i="3"/>
  <c r="C293" i="3"/>
  <c r="B293" i="3"/>
  <c r="C118" i="5"/>
  <c r="D118" i="5"/>
  <c r="B118" i="5"/>
  <c r="A295" i="3" l="1"/>
  <c r="E295" i="3" s="1"/>
  <c r="D294" i="3"/>
  <c r="B294" i="3"/>
  <c r="C294" i="3"/>
  <c r="C119" i="5"/>
  <c r="D119" i="5"/>
  <c r="B119" i="5"/>
  <c r="A296" i="3" l="1"/>
  <c r="E296" i="3" s="1"/>
  <c r="C295" i="3"/>
  <c r="D295" i="3"/>
  <c r="B295" i="3"/>
  <c r="C120" i="5"/>
  <c r="D120" i="5"/>
  <c r="B120" i="5"/>
  <c r="A297" i="3" l="1"/>
  <c r="E297" i="3" s="1"/>
  <c r="D296" i="3"/>
  <c r="C296" i="3"/>
  <c r="B296" i="3"/>
  <c r="C121" i="5"/>
  <c r="D121" i="5"/>
  <c r="B121" i="5"/>
  <c r="A298" i="3" l="1"/>
  <c r="E298" i="3" s="1"/>
  <c r="D297" i="3"/>
  <c r="C297" i="3"/>
  <c r="B297" i="3"/>
  <c r="C122" i="5"/>
  <c r="D122" i="5"/>
  <c r="B122" i="5"/>
  <c r="A299" i="3" l="1"/>
  <c r="E299" i="3" s="1"/>
  <c r="D298" i="3"/>
  <c r="C298" i="3"/>
  <c r="B298" i="3"/>
  <c r="C123" i="5"/>
  <c r="D123" i="5"/>
  <c r="B123" i="5"/>
  <c r="A300" i="3" l="1"/>
  <c r="E300" i="3" s="1"/>
  <c r="C299" i="3"/>
  <c r="D299" i="3"/>
  <c r="B299" i="3"/>
  <c r="D124" i="5"/>
  <c r="C124" i="5"/>
  <c r="B124" i="5"/>
  <c r="D300" i="3" l="1"/>
  <c r="B300" i="3"/>
  <c r="C300" i="3"/>
  <c r="C125" i="5"/>
  <c r="D125" i="5"/>
  <c r="B125" i="5"/>
  <c r="C126" i="5" l="1"/>
  <c r="B126" i="5"/>
  <c r="D126" i="5"/>
  <c r="C127" i="5" l="1"/>
  <c r="D127" i="5"/>
  <c r="B127" i="5"/>
  <c r="C128" i="5" l="1"/>
  <c r="D128" i="5"/>
  <c r="B128" i="5"/>
  <c r="C129" i="5" l="1"/>
  <c r="D129" i="5"/>
  <c r="B129" i="5"/>
  <c r="C130" i="5" l="1"/>
  <c r="D130" i="5"/>
  <c r="B130" i="5"/>
  <c r="C131" i="5" l="1"/>
  <c r="D131" i="5"/>
  <c r="B131" i="5"/>
  <c r="C132" i="5" l="1"/>
  <c r="D132" i="5"/>
  <c r="B132" i="5"/>
  <c r="C133" i="5" l="1"/>
  <c r="D133" i="5"/>
  <c r="B133" i="5"/>
  <c r="C134" i="5" l="1"/>
  <c r="D134" i="5"/>
  <c r="B134" i="5"/>
  <c r="C135" i="5" l="1"/>
  <c r="D135" i="5"/>
  <c r="B135" i="5"/>
  <c r="C136" i="5" l="1"/>
  <c r="D136" i="5"/>
  <c r="B136" i="5"/>
  <c r="C137" i="5" l="1"/>
  <c r="D137" i="5"/>
  <c r="B137" i="5"/>
  <c r="C138" i="5" l="1"/>
  <c r="D138" i="5"/>
  <c r="B138" i="5"/>
  <c r="C139" i="5" l="1"/>
  <c r="D139" i="5"/>
  <c r="B139" i="5"/>
  <c r="D140" i="5" l="1"/>
  <c r="B140" i="5"/>
  <c r="C140" i="5"/>
  <c r="D141" i="5" l="1"/>
  <c r="C141" i="5"/>
  <c r="B141" i="5"/>
  <c r="C142" i="5" l="1"/>
  <c r="B142" i="5"/>
  <c r="D142" i="5"/>
  <c r="C143" i="5" l="1"/>
  <c r="D143" i="5"/>
  <c r="B143" i="5"/>
  <c r="C144" i="5" l="1"/>
  <c r="D144" i="5"/>
  <c r="B144" i="5"/>
  <c r="C145" i="5" l="1"/>
  <c r="D145" i="5"/>
  <c r="B145" i="5"/>
  <c r="C146" i="5" l="1"/>
  <c r="D146" i="5"/>
  <c r="B146" i="5"/>
  <c r="C147" i="5" l="1"/>
  <c r="D147" i="5"/>
  <c r="B147" i="5"/>
  <c r="C148" i="5" l="1"/>
  <c r="D148" i="5"/>
  <c r="B148" i="5"/>
  <c r="C149" i="5" l="1"/>
  <c r="D149" i="5"/>
  <c r="B149" i="5"/>
  <c r="C150" i="5" l="1"/>
  <c r="D150" i="5"/>
  <c r="B150" i="5"/>
  <c r="C151" i="5" l="1"/>
  <c r="D151" i="5"/>
  <c r="B151" i="5"/>
  <c r="C152" i="5" l="1"/>
  <c r="D152" i="5"/>
  <c r="B152" i="5"/>
  <c r="C153" i="5" l="1"/>
  <c r="D153" i="5"/>
  <c r="B153" i="5"/>
  <c r="C154" i="5" l="1"/>
  <c r="D154" i="5"/>
  <c r="B154" i="5"/>
  <c r="C155" i="5" l="1"/>
  <c r="D155" i="5"/>
  <c r="B155" i="5"/>
  <c r="D156" i="5" l="1"/>
  <c r="C156" i="5"/>
  <c r="B156" i="5"/>
  <c r="C157" i="5" l="1"/>
  <c r="D157" i="5"/>
  <c r="B157" i="5"/>
  <c r="C158" i="5" l="1"/>
  <c r="B158" i="5"/>
  <c r="D158" i="5"/>
  <c r="C159" i="5" l="1"/>
  <c r="D159" i="5"/>
  <c r="B159" i="5"/>
  <c r="C160" i="5" l="1"/>
  <c r="D160" i="5"/>
  <c r="B160" i="5"/>
  <c r="C161" i="5" l="1"/>
  <c r="D161" i="5"/>
  <c r="B161" i="5"/>
  <c r="C162" i="5" l="1"/>
  <c r="D162" i="5"/>
  <c r="B162" i="5"/>
  <c r="C163" i="5" l="1"/>
  <c r="D163" i="5"/>
  <c r="B163" i="5"/>
  <c r="C164" i="5" l="1"/>
  <c r="D164" i="5"/>
  <c r="B164" i="5"/>
  <c r="C165" i="5" l="1"/>
  <c r="D165" i="5"/>
  <c r="B165" i="5"/>
  <c r="C166" i="5" l="1"/>
  <c r="D166" i="5"/>
  <c r="B166" i="5"/>
  <c r="C167" i="5" l="1"/>
  <c r="D167" i="5"/>
  <c r="B167" i="5"/>
  <c r="C168" i="5" l="1"/>
  <c r="D168" i="5"/>
  <c r="B168" i="5"/>
  <c r="C169" i="5" l="1"/>
  <c r="D169" i="5"/>
  <c r="B169" i="5"/>
  <c r="C170" i="5" l="1"/>
  <c r="D170" i="5"/>
  <c r="B170" i="5"/>
  <c r="C171" i="5" l="1"/>
  <c r="D171" i="5"/>
  <c r="B171" i="5"/>
  <c r="D172" i="5" l="1"/>
  <c r="B172" i="5"/>
  <c r="C172" i="5"/>
  <c r="C173" i="5" l="1"/>
  <c r="D173" i="5"/>
  <c r="B173" i="5"/>
  <c r="C174" i="5" l="1"/>
  <c r="B174" i="5"/>
  <c r="D174" i="5"/>
  <c r="C175" i="5" l="1"/>
  <c r="D175" i="5"/>
  <c r="B175" i="5"/>
  <c r="C176" i="5" l="1"/>
  <c r="D176" i="5"/>
  <c r="B176" i="5"/>
  <c r="C177" i="5" l="1"/>
  <c r="D177" i="5"/>
  <c r="B177" i="5"/>
  <c r="C178" i="5" l="1"/>
  <c r="D178" i="5"/>
  <c r="B178" i="5"/>
  <c r="C179" i="5" l="1"/>
  <c r="D179" i="5"/>
  <c r="B179" i="5"/>
  <c r="C180" i="5" l="1"/>
  <c r="D180" i="5"/>
  <c r="B180" i="5"/>
  <c r="C181" i="5" l="1"/>
  <c r="D181" i="5"/>
  <c r="B181" i="5"/>
  <c r="D20" i="6"/>
  <c r="B20" i="6"/>
  <c r="D18" i="6"/>
  <c r="B18" i="6"/>
  <c r="C182" i="5" l="1"/>
  <c r="D182" i="5"/>
  <c r="B182" i="5"/>
  <c r="C183" i="5" l="1"/>
  <c r="D183" i="5"/>
  <c r="B183" i="5"/>
  <c r="C184" i="5" l="1"/>
  <c r="D184" i="5"/>
  <c r="B184" i="5"/>
  <c r="C185" i="5" l="1"/>
  <c r="D185" i="5"/>
  <c r="B185" i="5"/>
  <c r="C186" i="5" l="1"/>
  <c r="D186" i="5"/>
  <c r="B186" i="5"/>
  <c r="C187" i="5" l="1"/>
  <c r="D187" i="5"/>
  <c r="B187" i="5"/>
  <c r="D188" i="5" l="1"/>
  <c r="C188" i="5"/>
  <c r="B188" i="5"/>
  <c r="C189" i="5" l="1"/>
  <c r="D189" i="5"/>
  <c r="B189" i="5"/>
  <c r="C190" i="5" l="1"/>
  <c r="B190" i="5"/>
  <c r="D190" i="5"/>
  <c r="C191" i="5" l="1"/>
  <c r="D191" i="5"/>
  <c r="B191" i="5"/>
  <c r="C192" i="5" l="1"/>
  <c r="D192" i="5"/>
  <c r="B192" i="5"/>
  <c r="C193" i="5" l="1"/>
  <c r="D193" i="5"/>
  <c r="B193" i="5"/>
  <c r="C194" i="5" l="1"/>
  <c r="D194" i="5"/>
  <c r="B194" i="5"/>
  <c r="C195" i="5" l="1"/>
  <c r="D195" i="5"/>
  <c r="B195" i="5"/>
  <c r="C196" i="5" l="1"/>
  <c r="D196" i="5"/>
  <c r="B196" i="5"/>
  <c r="C197" i="5" l="1"/>
  <c r="B197" i="5"/>
  <c r="D197" i="5"/>
  <c r="C198" i="5" l="1"/>
  <c r="D198" i="5"/>
  <c r="B198" i="5"/>
  <c r="C199" i="5" l="1"/>
  <c r="D199" i="5"/>
  <c r="B199" i="5"/>
  <c r="C200" i="5" l="1"/>
  <c r="D200" i="5"/>
  <c r="B200" i="5"/>
  <c r="C201" i="5" l="1"/>
  <c r="D201" i="5"/>
  <c r="B201" i="5"/>
  <c r="C202" i="5" l="1"/>
  <c r="D202" i="5"/>
  <c r="B202" i="5"/>
  <c r="C203" i="5" l="1"/>
  <c r="D203" i="5"/>
  <c r="B203" i="5"/>
  <c r="D204" i="5" l="1"/>
  <c r="B204" i="5"/>
  <c r="C204" i="5"/>
  <c r="D205" i="5" l="1"/>
  <c r="C205" i="5"/>
  <c r="B205" i="5"/>
  <c r="C206" i="5" l="1"/>
  <c r="B206" i="5"/>
  <c r="D206" i="5"/>
  <c r="C207" i="5" l="1"/>
  <c r="D207" i="5"/>
  <c r="B207" i="5"/>
  <c r="C208" i="5" l="1"/>
  <c r="D208" i="5"/>
  <c r="B208" i="5"/>
  <c r="C209" i="5" l="1"/>
  <c r="D209" i="5"/>
  <c r="B209" i="5"/>
  <c r="C210" i="5" l="1"/>
  <c r="D210" i="5"/>
  <c r="B210" i="5"/>
  <c r="C211" i="5" l="1"/>
  <c r="D211" i="5"/>
  <c r="B211" i="5"/>
  <c r="C212" i="5" l="1"/>
  <c r="D212" i="5"/>
  <c r="B212" i="5"/>
  <c r="C213" i="5" l="1"/>
  <c r="D213" i="5"/>
  <c r="B213" i="5"/>
  <c r="C214" i="5" l="1"/>
  <c r="D214" i="5"/>
  <c r="B214" i="5"/>
  <c r="C215" i="5" l="1"/>
  <c r="D215" i="5"/>
  <c r="B215" i="5"/>
  <c r="C216" i="5" l="1"/>
  <c r="D216" i="5"/>
  <c r="B216" i="5"/>
  <c r="C217" i="5" l="1"/>
  <c r="D217" i="5"/>
  <c r="B217" i="5"/>
  <c r="C218" i="5" l="1"/>
  <c r="D218" i="5"/>
  <c r="B218" i="5"/>
  <c r="C219" i="5" l="1"/>
  <c r="D219" i="5"/>
  <c r="B219" i="5"/>
  <c r="D220" i="5" l="1"/>
  <c r="C220" i="5"/>
  <c r="B220" i="5"/>
  <c r="C221" i="5" l="1"/>
  <c r="D221" i="5"/>
  <c r="B221" i="5"/>
  <c r="C222" i="5" l="1"/>
  <c r="B222" i="5"/>
  <c r="D222" i="5"/>
  <c r="C223" i="5" l="1"/>
  <c r="D223" i="5"/>
  <c r="B223" i="5"/>
  <c r="C224" i="5" l="1"/>
  <c r="D224" i="5"/>
  <c r="B224" i="5"/>
  <c r="C225" i="5" l="1"/>
  <c r="D225" i="5"/>
  <c r="B225" i="5"/>
  <c r="C226" i="5" l="1"/>
  <c r="D226" i="5"/>
  <c r="B226" i="5"/>
  <c r="C227" i="5" l="1"/>
  <c r="D227" i="5"/>
  <c r="B227" i="5"/>
  <c r="C228" i="5" l="1"/>
  <c r="D228" i="5"/>
  <c r="B228" i="5"/>
  <c r="C229" i="5" l="1"/>
  <c r="D229" i="5"/>
  <c r="B229" i="5"/>
  <c r="C230" i="5" l="1"/>
  <c r="D230" i="5"/>
  <c r="B230" i="5"/>
  <c r="C231" i="5" l="1"/>
  <c r="D231" i="5"/>
  <c r="B231" i="5"/>
  <c r="C232" i="5" l="1"/>
  <c r="D232" i="5"/>
  <c r="B232" i="5"/>
  <c r="C233" i="5" l="1"/>
  <c r="D233" i="5"/>
  <c r="B233" i="5"/>
  <c r="C234" i="5" l="1"/>
  <c r="D234" i="5"/>
  <c r="B234" i="5"/>
  <c r="C235" i="5" l="1"/>
  <c r="D235" i="5"/>
  <c r="B235" i="5"/>
  <c r="D236" i="5" l="1"/>
  <c r="B236" i="5"/>
  <c r="C236" i="5"/>
  <c r="C237" i="5" l="1"/>
  <c r="D237" i="5"/>
  <c r="B237" i="5"/>
  <c r="C238" i="5" l="1"/>
  <c r="B238" i="5"/>
  <c r="D238" i="5"/>
  <c r="C239" i="5" l="1"/>
  <c r="D239" i="5"/>
  <c r="B239" i="5"/>
  <c r="C240" i="5" l="1"/>
  <c r="D240" i="5"/>
  <c r="B240" i="5"/>
  <c r="C241" i="5" l="1"/>
  <c r="D241" i="5"/>
  <c r="B241" i="5"/>
  <c r="C242" i="5" l="1"/>
  <c r="D242" i="5"/>
  <c r="B242" i="5"/>
  <c r="C243" i="5" l="1"/>
  <c r="D243" i="5"/>
  <c r="B243" i="5"/>
  <c r="C244" i="5" l="1"/>
  <c r="D244" i="5"/>
  <c r="B244" i="5"/>
  <c r="C245" i="5" l="1"/>
  <c r="D245" i="5"/>
  <c r="B245" i="5"/>
  <c r="C246" i="5" l="1"/>
  <c r="D246" i="5"/>
  <c r="B246" i="5"/>
  <c r="C247" i="5" l="1"/>
  <c r="D247" i="5"/>
  <c r="B247" i="5"/>
  <c r="C248" i="5" l="1"/>
  <c r="D248" i="5"/>
  <c r="B248" i="5"/>
  <c r="C249" i="5" l="1"/>
  <c r="D249" i="5"/>
  <c r="B249" i="5"/>
  <c r="C250" i="5" l="1"/>
  <c r="D250" i="5"/>
  <c r="B250" i="5"/>
  <c r="C251" i="5" l="1"/>
  <c r="D251" i="5"/>
  <c r="B251" i="5"/>
  <c r="D252" i="5" l="1"/>
  <c r="C252" i="5"/>
  <c r="B252" i="5"/>
  <c r="C253" i="5" l="1"/>
  <c r="D253" i="5"/>
  <c r="B253" i="5"/>
  <c r="C254" i="5" l="1"/>
  <c r="B254" i="5"/>
  <c r="D254" i="5"/>
  <c r="C255" i="5" l="1"/>
  <c r="D255" i="5"/>
  <c r="B255" i="5"/>
  <c r="C256" i="5" l="1"/>
  <c r="D256" i="5"/>
  <c r="B256" i="5"/>
  <c r="C257" i="5" l="1"/>
  <c r="D257" i="5"/>
  <c r="B257" i="5"/>
  <c r="C258" i="5" l="1"/>
  <c r="D258" i="5"/>
  <c r="B258" i="5"/>
  <c r="C259" i="5" l="1"/>
  <c r="D259" i="5"/>
  <c r="B259" i="5"/>
  <c r="C260" i="5" l="1"/>
  <c r="D260" i="5"/>
  <c r="B260" i="5"/>
  <c r="C261" i="5" l="1"/>
  <c r="D261" i="5"/>
  <c r="B261" i="5"/>
  <c r="C262" i="5" l="1"/>
  <c r="D262" i="5"/>
  <c r="B262" i="5"/>
  <c r="C263" i="5" l="1"/>
  <c r="D263" i="5"/>
  <c r="B263" i="5"/>
  <c r="C264" i="5" l="1"/>
  <c r="D264" i="5"/>
  <c r="B264" i="5"/>
  <c r="C265" i="5" l="1"/>
  <c r="D265" i="5"/>
  <c r="B265" i="5"/>
  <c r="C266" i="5" l="1"/>
  <c r="D266" i="5"/>
  <c r="B266" i="5"/>
  <c r="C267" i="5" l="1"/>
  <c r="D267" i="5"/>
  <c r="B267" i="5"/>
  <c r="D268" i="5" l="1"/>
  <c r="B268" i="5"/>
  <c r="C268" i="5"/>
  <c r="D269" i="5" l="1"/>
  <c r="C269" i="5"/>
  <c r="B269" i="5"/>
  <c r="C270" i="5" l="1"/>
  <c r="B270" i="5"/>
  <c r="D270" i="5"/>
  <c r="C271" i="5" l="1"/>
  <c r="D271" i="5"/>
  <c r="B271" i="5"/>
  <c r="C272" i="5" l="1"/>
  <c r="D272" i="5"/>
  <c r="B272" i="5"/>
  <c r="C273" i="5" l="1"/>
  <c r="D273" i="5"/>
  <c r="B273" i="5"/>
  <c r="C274" i="5" l="1"/>
  <c r="D274" i="5"/>
  <c r="B274" i="5"/>
  <c r="C275" i="5" l="1"/>
  <c r="D275" i="5"/>
  <c r="B275" i="5"/>
  <c r="C276" i="5" l="1"/>
  <c r="D276" i="5"/>
  <c r="B276" i="5"/>
  <c r="C277" i="5" l="1"/>
  <c r="D277" i="5"/>
  <c r="B277" i="5"/>
  <c r="C278" i="5" l="1"/>
  <c r="D278" i="5"/>
  <c r="B278" i="5"/>
  <c r="C279" i="5" l="1"/>
  <c r="D279" i="5"/>
  <c r="B279" i="5"/>
  <c r="C280" i="5" l="1"/>
  <c r="D280" i="5"/>
  <c r="B280" i="5"/>
  <c r="C281" i="5" l="1"/>
  <c r="D281" i="5"/>
  <c r="B281" i="5"/>
  <c r="C282" i="5" l="1"/>
  <c r="D282" i="5"/>
  <c r="B282" i="5"/>
  <c r="C283" i="5" l="1"/>
  <c r="D283" i="5"/>
  <c r="B283" i="5"/>
  <c r="D284" i="5" l="1"/>
  <c r="C284" i="5"/>
  <c r="B284" i="5"/>
  <c r="C285" i="5" l="1"/>
  <c r="D285" i="5"/>
  <c r="B285" i="5"/>
  <c r="C286" i="5" l="1"/>
  <c r="B286" i="5"/>
  <c r="D286" i="5"/>
  <c r="C287" i="5" l="1"/>
  <c r="D287" i="5"/>
  <c r="B287" i="5"/>
  <c r="C288" i="5" l="1"/>
  <c r="D288" i="5"/>
  <c r="B288" i="5"/>
  <c r="C289" i="5" l="1"/>
  <c r="D289" i="5"/>
  <c r="B289" i="5"/>
  <c r="C290" i="5" l="1"/>
  <c r="D290" i="5"/>
  <c r="B290" i="5"/>
  <c r="C291" i="5" l="1"/>
  <c r="D291" i="5"/>
  <c r="B291" i="5"/>
  <c r="C292" i="5" l="1"/>
  <c r="D292" i="5"/>
  <c r="B292" i="5"/>
  <c r="C293" i="5" l="1"/>
  <c r="D293" i="5"/>
  <c r="B293" i="5"/>
  <c r="C294" i="5" l="1"/>
  <c r="D294" i="5"/>
  <c r="B294" i="5"/>
  <c r="C295" i="5" l="1"/>
  <c r="D295" i="5"/>
  <c r="B295" i="5"/>
  <c r="C296" i="5" l="1"/>
  <c r="D296" i="5"/>
  <c r="B296" i="5"/>
  <c r="C297" i="5" l="1"/>
  <c r="D297" i="5"/>
  <c r="B297" i="5"/>
  <c r="C298" i="5" l="1"/>
  <c r="D298" i="5"/>
  <c r="B298" i="5"/>
  <c r="C299" i="5" l="1"/>
  <c r="D299" i="5"/>
  <c r="B299" i="5"/>
  <c r="D300" i="5" l="1"/>
  <c r="C300" i="5"/>
  <c r="B300" i="5"/>
  <c r="C301" i="5" l="1"/>
  <c r="B301" i="5"/>
  <c r="D301" i="5"/>
  <c r="C302" i="5" l="1"/>
  <c r="B302" i="5"/>
  <c r="D302" i="5"/>
  <c r="C303" i="5" l="1"/>
  <c r="D303" i="5"/>
  <c r="B303" i="5"/>
  <c r="C304" i="5" l="1"/>
  <c r="D304" i="5"/>
  <c r="B304" i="5"/>
  <c r="C305" i="5" l="1"/>
  <c r="D305" i="5"/>
  <c r="B305" i="5"/>
  <c r="C306" i="5" l="1"/>
  <c r="D306" i="5"/>
  <c r="B306" i="5"/>
  <c r="C307" i="5" l="1"/>
  <c r="D307" i="5"/>
  <c r="B307" i="5"/>
  <c r="C308" i="5" l="1"/>
  <c r="D308" i="5"/>
  <c r="B308" i="5"/>
  <c r="C309" i="5" l="1"/>
  <c r="B309" i="5"/>
  <c r="D309" i="5"/>
  <c r="C310" i="5" l="1"/>
  <c r="D310" i="5"/>
  <c r="B310" i="5"/>
  <c r="C311" i="5" l="1"/>
  <c r="D311" i="5"/>
  <c r="B311" i="5"/>
  <c r="C312" i="5" l="1"/>
  <c r="D312" i="5"/>
  <c r="B312" i="5"/>
  <c r="C313" i="5" l="1"/>
  <c r="D313" i="5"/>
  <c r="B313" i="5"/>
  <c r="C314" i="5" l="1"/>
  <c r="D314" i="5"/>
  <c r="B314" i="5"/>
  <c r="C315" i="5" l="1"/>
  <c r="D315" i="5"/>
  <c r="B315" i="5"/>
  <c r="D316" i="5" l="1"/>
  <c r="C316" i="5"/>
  <c r="B316" i="5"/>
  <c r="C317" i="5" l="1"/>
  <c r="B317" i="5"/>
  <c r="D317" i="5"/>
  <c r="C318" i="5" l="1"/>
  <c r="B318" i="5"/>
  <c r="D318" i="5"/>
  <c r="C319" i="5" l="1"/>
  <c r="D319" i="5"/>
  <c r="B319" i="5"/>
  <c r="C320" i="5" l="1"/>
  <c r="D320" i="5"/>
  <c r="B320" i="5"/>
  <c r="C321" i="5" l="1"/>
  <c r="D321" i="5"/>
  <c r="B321" i="5"/>
  <c r="C322" i="5" l="1"/>
  <c r="D322" i="5"/>
  <c r="B322" i="5"/>
  <c r="C323" i="5" l="1"/>
  <c r="D323" i="5"/>
  <c r="B323" i="5"/>
  <c r="C324" i="5" l="1"/>
  <c r="D324" i="5"/>
  <c r="B324" i="5"/>
  <c r="C325" i="5" l="1"/>
  <c r="B325" i="5"/>
  <c r="D325" i="5"/>
  <c r="C326" i="5" l="1"/>
  <c r="D326" i="5"/>
  <c r="B326" i="5"/>
  <c r="C327" i="5" l="1"/>
  <c r="D327" i="5"/>
  <c r="B327" i="5"/>
  <c r="C328" i="5" l="1"/>
  <c r="D328" i="5"/>
  <c r="B328" i="5"/>
  <c r="C329" i="5" l="1"/>
  <c r="D329" i="5"/>
  <c r="B329" i="5"/>
  <c r="C330" i="5" l="1"/>
  <c r="D330" i="5"/>
  <c r="B330" i="5"/>
  <c r="C331" i="5" l="1"/>
  <c r="D331" i="5"/>
  <c r="B331" i="5"/>
  <c r="D332" i="5" l="1"/>
  <c r="C332" i="5"/>
  <c r="B332" i="5"/>
  <c r="B333" i="5" l="1"/>
  <c r="D333" i="5"/>
  <c r="C333" i="5"/>
  <c r="C334" i="5" l="1"/>
  <c r="B334" i="5"/>
  <c r="D334" i="5"/>
  <c r="C335" i="5" l="1"/>
  <c r="D335" i="5"/>
  <c r="B335" i="5"/>
  <c r="C336" i="5" l="1"/>
  <c r="D336" i="5"/>
  <c r="B336" i="5"/>
  <c r="C337" i="5" l="1"/>
  <c r="D337" i="5"/>
  <c r="B337" i="5"/>
  <c r="C338" i="5" l="1"/>
  <c r="D338" i="5"/>
  <c r="B338" i="5"/>
  <c r="C339" i="5" l="1"/>
  <c r="D339" i="5"/>
  <c r="B339" i="5"/>
  <c r="C340" i="5" l="1"/>
  <c r="D340" i="5"/>
  <c r="B340" i="5"/>
  <c r="C341" i="5" l="1"/>
  <c r="B341" i="5"/>
  <c r="D341" i="5"/>
  <c r="C342" i="5" l="1"/>
  <c r="D342" i="5"/>
  <c r="B342" i="5"/>
  <c r="C343" i="5" l="1"/>
  <c r="D343" i="5"/>
  <c r="B343" i="5"/>
  <c r="C344" i="5" l="1"/>
  <c r="D344" i="5"/>
  <c r="B344" i="5"/>
  <c r="C345" i="5" l="1"/>
  <c r="D345" i="5"/>
  <c r="B345" i="5"/>
  <c r="C346" i="5" l="1"/>
  <c r="D346" i="5"/>
  <c r="B346" i="5"/>
  <c r="C347" i="5" l="1"/>
  <c r="D347" i="5"/>
  <c r="B347" i="5"/>
  <c r="D348" i="5" l="1"/>
  <c r="C348" i="5"/>
  <c r="B348" i="5"/>
  <c r="C349" i="5" l="1"/>
  <c r="B349" i="5"/>
  <c r="D349" i="5"/>
  <c r="C350" i="5" l="1"/>
  <c r="B350" i="5"/>
  <c r="D350" i="5"/>
  <c r="C351" i="5" l="1"/>
  <c r="D351" i="5"/>
  <c r="B351" i="5"/>
  <c r="C352" i="5" l="1"/>
  <c r="D352" i="5"/>
  <c r="B352" i="5"/>
  <c r="C353" i="5" l="1"/>
  <c r="D353" i="5"/>
  <c r="B353" i="5"/>
  <c r="C354" i="5" l="1"/>
  <c r="D354" i="5"/>
  <c r="B354" i="5"/>
  <c r="D355" i="5" l="1"/>
  <c r="C355" i="5"/>
  <c r="B355" i="5"/>
  <c r="C356" i="5" l="1"/>
  <c r="D356" i="5"/>
  <c r="B356" i="5"/>
  <c r="C357" i="5" l="1"/>
  <c r="B357" i="5"/>
  <c r="D357" i="5"/>
  <c r="D358" i="5" l="1"/>
  <c r="C358" i="5"/>
  <c r="B358" i="5"/>
  <c r="D359" i="5" l="1"/>
  <c r="B359" i="5"/>
  <c r="C359" i="5"/>
  <c r="C360" i="5" l="1"/>
  <c r="D360" i="5"/>
  <c r="B360" i="5"/>
  <c r="C361" i="5" l="1"/>
  <c r="D361" i="5"/>
  <c r="B361" i="5"/>
  <c r="C362" i="5" l="1"/>
  <c r="D362" i="5"/>
  <c r="B362" i="5"/>
  <c r="D363" i="5" l="1"/>
  <c r="C363" i="5"/>
  <c r="B363" i="5"/>
  <c r="C364" i="5" l="1"/>
  <c r="D364" i="5"/>
  <c r="B364" i="5"/>
  <c r="C365" i="5" l="1"/>
  <c r="B365" i="5"/>
  <c r="D365" i="5"/>
  <c r="C366" i="5" l="1"/>
  <c r="B366" i="5"/>
  <c r="D366" i="5"/>
  <c r="D367" i="5" l="1"/>
  <c r="B367" i="5"/>
  <c r="C367" i="5"/>
  <c r="C368" i="5" l="1"/>
  <c r="D368" i="5"/>
  <c r="B368" i="5"/>
  <c r="C369" i="5" l="1"/>
  <c r="D369" i="5"/>
  <c r="B369" i="5"/>
  <c r="C370" i="5" l="1"/>
  <c r="D370" i="5"/>
  <c r="B370" i="5"/>
  <c r="D371" i="5" l="1"/>
  <c r="C371" i="5"/>
  <c r="B371" i="5"/>
  <c r="C372" i="5" l="1"/>
  <c r="D372" i="5"/>
  <c r="B372" i="5"/>
  <c r="C373" i="5" l="1"/>
  <c r="B373" i="5"/>
  <c r="D373" i="5"/>
  <c r="D374" i="5" l="1"/>
  <c r="C374" i="5"/>
  <c r="B374" i="5"/>
  <c r="D375" i="5" l="1"/>
  <c r="B375" i="5"/>
  <c r="C375" i="5"/>
  <c r="C376" i="5" l="1"/>
  <c r="D376" i="5"/>
  <c r="B376" i="5"/>
  <c r="C377" i="5" l="1"/>
  <c r="D377" i="5"/>
  <c r="B377" i="5"/>
  <c r="C378" i="5" l="1"/>
  <c r="D378" i="5"/>
  <c r="B378" i="5"/>
  <c r="D379" i="5" l="1"/>
  <c r="C379" i="5"/>
  <c r="B379" i="5"/>
  <c r="C380" i="5" l="1"/>
  <c r="D380" i="5"/>
  <c r="B380" i="5"/>
  <c r="C381" i="5" l="1"/>
  <c r="B381" i="5"/>
  <c r="D381" i="5"/>
  <c r="C382" i="5" l="1"/>
  <c r="B382" i="5"/>
  <c r="D382" i="5"/>
  <c r="D383" i="5" l="1"/>
  <c r="B383" i="5"/>
  <c r="C383" i="5"/>
  <c r="C384" i="5" l="1"/>
  <c r="D384" i="5"/>
  <c r="B384" i="5"/>
  <c r="C385" i="5" l="1"/>
  <c r="D385" i="5"/>
  <c r="B385" i="5"/>
  <c r="C386" i="5" l="1"/>
  <c r="D386" i="5"/>
  <c r="B386" i="5"/>
  <c r="D387" i="5" l="1"/>
  <c r="C387" i="5"/>
  <c r="B387" i="5"/>
  <c r="C388" i="5" l="1"/>
  <c r="D388" i="5"/>
  <c r="B388" i="5"/>
  <c r="C389" i="5" l="1"/>
  <c r="B389" i="5"/>
  <c r="D389" i="5"/>
  <c r="D390" i="5" l="1"/>
  <c r="C390" i="5"/>
  <c r="B390" i="5"/>
  <c r="D391" i="5" l="1"/>
  <c r="B391" i="5"/>
  <c r="C391" i="5"/>
  <c r="C392" i="5" l="1"/>
  <c r="D392" i="5"/>
  <c r="B392" i="5"/>
  <c r="C393" i="5" l="1"/>
  <c r="D393" i="5"/>
  <c r="B393" i="5"/>
  <c r="C394" i="5" l="1"/>
  <c r="D394" i="5"/>
  <c r="B394" i="5"/>
  <c r="D395" i="5" l="1"/>
  <c r="C395" i="5"/>
  <c r="B395" i="5"/>
  <c r="C396" i="5" l="1"/>
  <c r="D396" i="5"/>
  <c r="B396" i="5"/>
  <c r="C397" i="5" l="1"/>
  <c r="B397" i="5"/>
  <c r="D397" i="5"/>
  <c r="C398" i="5" l="1"/>
  <c r="B398" i="5"/>
  <c r="D398" i="5"/>
  <c r="D399" i="5" l="1"/>
  <c r="B399" i="5"/>
  <c r="C399" i="5"/>
  <c r="C400" i="5" l="1"/>
  <c r="D400" i="5"/>
  <c r="B400" i="5"/>
  <c r="C401" i="5" l="1"/>
  <c r="D401" i="5"/>
  <c r="B401" i="5"/>
  <c r="C402" i="5" l="1"/>
  <c r="D402" i="5"/>
  <c r="B402" i="5"/>
  <c r="D403" i="5" l="1"/>
  <c r="C403" i="5"/>
  <c r="B403" i="5"/>
  <c r="C404" i="5" l="1"/>
  <c r="D404" i="5"/>
  <c r="B404" i="5"/>
  <c r="C405" i="5" l="1"/>
  <c r="B405" i="5"/>
  <c r="D405" i="5"/>
  <c r="D406" i="5" l="1"/>
  <c r="C406" i="5"/>
  <c r="B406" i="5"/>
  <c r="D407" i="5" l="1"/>
  <c r="B407" i="5"/>
  <c r="C407" i="5"/>
  <c r="C408" i="5" l="1"/>
  <c r="D408" i="5"/>
  <c r="B408" i="5"/>
  <c r="C409" i="5" l="1"/>
  <c r="D409" i="5"/>
  <c r="B409" i="5"/>
  <c r="C410" i="5" l="1"/>
  <c r="D410" i="5"/>
  <c r="B410" i="5"/>
  <c r="D411" i="5" l="1"/>
  <c r="C411" i="5"/>
  <c r="B411" i="5"/>
  <c r="C412" i="5" l="1"/>
  <c r="D412" i="5"/>
  <c r="B412" i="5"/>
  <c r="C413" i="5" l="1"/>
  <c r="B413" i="5"/>
  <c r="D413" i="5"/>
  <c r="C414" i="5" l="1"/>
  <c r="B414" i="5"/>
  <c r="D414" i="5"/>
  <c r="D415" i="5" l="1"/>
  <c r="B415" i="5"/>
  <c r="C415" i="5"/>
  <c r="C416" i="5" l="1"/>
  <c r="D416" i="5"/>
  <c r="B416" i="5"/>
  <c r="C417" i="5" l="1"/>
  <c r="D417" i="5"/>
  <c r="B417" i="5"/>
  <c r="C418" i="5" l="1"/>
  <c r="D418" i="5"/>
  <c r="B418" i="5"/>
  <c r="D419" i="5" l="1"/>
  <c r="C419" i="5"/>
  <c r="B419" i="5"/>
  <c r="C420" i="5" l="1"/>
  <c r="D420" i="5"/>
  <c r="B420" i="5"/>
  <c r="C421" i="5" l="1"/>
  <c r="B421" i="5"/>
  <c r="D421" i="5"/>
  <c r="D422" i="5" l="1"/>
  <c r="C422" i="5"/>
  <c r="B422" i="5"/>
  <c r="D423" i="5" l="1"/>
  <c r="B423" i="5"/>
  <c r="C423" i="5"/>
  <c r="C424" i="5" l="1"/>
  <c r="D424" i="5"/>
  <c r="B424" i="5"/>
  <c r="C425" i="5" l="1"/>
  <c r="D425" i="5"/>
  <c r="B425" i="5"/>
  <c r="C426" i="5" l="1"/>
  <c r="D426" i="5"/>
  <c r="B426" i="5"/>
  <c r="D427" i="5" l="1"/>
  <c r="C427" i="5"/>
  <c r="B427" i="5"/>
  <c r="C428" i="5" l="1"/>
  <c r="D428" i="5"/>
  <c r="B428" i="5"/>
  <c r="C429" i="5" l="1"/>
  <c r="B429" i="5"/>
  <c r="D429" i="5"/>
  <c r="C430" i="5" l="1"/>
  <c r="B430" i="5"/>
  <c r="D430" i="5"/>
  <c r="D431" i="5" l="1"/>
  <c r="B431" i="5"/>
  <c r="C431" i="5"/>
  <c r="C432" i="5" l="1"/>
  <c r="D432" i="5"/>
  <c r="B432" i="5"/>
  <c r="C433" i="5" l="1"/>
  <c r="D433" i="5"/>
  <c r="B433" i="5"/>
  <c r="C434" i="5" l="1"/>
  <c r="D434" i="5"/>
  <c r="B434" i="5"/>
  <c r="D435" i="5" l="1"/>
  <c r="C435" i="5"/>
  <c r="B435" i="5"/>
  <c r="C436" i="5" l="1"/>
  <c r="D436" i="5"/>
  <c r="B436" i="5"/>
  <c r="C437" i="5" l="1"/>
  <c r="B437" i="5"/>
  <c r="D437" i="5"/>
  <c r="D438" i="5" l="1"/>
  <c r="C438" i="5"/>
  <c r="B438" i="5"/>
  <c r="D439" i="5" l="1"/>
  <c r="B439" i="5"/>
  <c r="C439" i="5"/>
  <c r="C440" i="5" l="1"/>
  <c r="D440" i="5"/>
  <c r="B440" i="5"/>
  <c r="C441" i="5" l="1"/>
  <c r="D441" i="5"/>
  <c r="B441" i="5"/>
  <c r="C442" i="5" l="1"/>
  <c r="D442" i="5"/>
  <c r="B442" i="5"/>
  <c r="D443" i="5" l="1"/>
  <c r="C443" i="5"/>
  <c r="B443" i="5"/>
  <c r="C444" i="5" l="1"/>
  <c r="D444" i="5"/>
  <c r="B444" i="5"/>
  <c r="C445" i="5" l="1"/>
  <c r="B445" i="5"/>
  <c r="D445" i="5"/>
  <c r="C446" i="5" l="1"/>
  <c r="B446" i="5"/>
  <c r="D446" i="5"/>
  <c r="D447" i="5" l="1"/>
  <c r="B447" i="5"/>
  <c r="C447" i="5"/>
  <c r="C448" i="5" l="1"/>
  <c r="D448" i="5"/>
  <c r="B448" i="5"/>
  <c r="C449" i="5" l="1"/>
  <c r="D449" i="5"/>
  <c r="B449" i="5"/>
  <c r="C450" i="5" l="1"/>
  <c r="D450" i="5"/>
  <c r="B450" i="5"/>
  <c r="D451" i="5" l="1"/>
  <c r="C451" i="5"/>
  <c r="B451" i="5"/>
  <c r="C452" i="5" l="1"/>
  <c r="D452" i="5"/>
  <c r="B452" i="5"/>
  <c r="C453" i="5" l="1"/>
  <c r="B453" i="5"/>
  <c r="D453" i="5"/>
  <c r="D454" i="5" l="1"/>
  <c r="C454" i="5"/>
  <c r="B454" i="5"/>
  <c r="D455" i="5" l="1"/>
  <c r="B455" i="5"/>
  <c r="C455" i="5"/>
  <c r="C456" i="5" l="1"/>
  <c r="D456" i="5"/>
  <c r="B456" i="5"/>
  <c r="C457" i="5" l="1"/>
  <c r="D457" i="5"/>
  <c r="B457" i="5"/>
  <c r="C458" i="5" l="1"/>
  <c r="D458" i="5"/>
  <c r="B458" i="5"/>
  <c r="D459" i="5" l="1"/>
  <c r="C459" i="5"/>
  <c r="B459" i="5"/>
  <c r="C460" i="5" l="1"/>
  <c r="D460" i="5"/>
  <c r="B460" i="5"/>
  <c r="C461" i="5" l="1"/>
  <c r="B461" i="5"/>
  <c r="D461" i="5"/>
  <c r="C462" i="5" l="1"/>
  <c r="D462" i="5"/>
  <c r="B462" i="5"/>
  <c r="D463" i="5" l="1"/>
  <c r="B463" i="5"/>
  <c r="C463" i="5"/>
  <c r="C464" i="5" l="1"/>
  <c r="D464" i="5"/>
  <c r="B464" i="5"/>
  <c r="C465" i="5" l="1"/>
  <c r="D465" i="5"/>
  <c r="B465" i="5"/>
  <c r="C466" i="5" l="1"/>
  <c r="D466" i="5"/>
  <c r="B466" i="5"/>
  <c r="D467" i="5" l="1"/>
  <c r="C467" i="5"/>
  <c r="B467" i="5"/>
  <c r="C468" i="5" l="1"/>
  <c r="D468" i="5"/>
  <c r="B468" i="5"/>
  <c r="C469" i="5" l="1"/>
  <c r="D469" i="5"/>
  <c r="B469" i="5"/>
  <c r="C470" i="5" l="1"/>
  <c r="D470" i="5"/>
  <c r="B470" i="5"/>
  <c r="D471" i="5" l="1"/>
  <c r="B471" i="5"/>
  <c r="C471" i="5"/>
  <c r="C472" i="5" l="1"/>
  <c r="B472" i="5"/>
  <c r="D472" i="5"/>
  <c r="C473" i="5" l="1"/>
  <c r="D473" i="5"/>
  <c r="B473" i="5"/>
  <c r="C474" i="5" l="1"/>
  <c r="D474" i="5"/>
  <c r="B474" i="5"/>
  <c r="D475" i="5" l="1"/>
  <c r="C475" i="5"/>
  <c r="B475" i="5"/>
  <c r="C476" i="5" l="1"/>
  <c r="D476" i="5"/>
  <c r="B476" i="5"/>
  <c r="C477" i="5" l="1"/>
  <c r="D477" i="5"/>
  <c r="B477" i="5"/>
  <c r="C478" i="5" l="1"/>
  <c r="D478" i="5"/>
  <c r="B478" i="5"/>
  <c r="D479" i="5" l="1"/>
  <c r="B479" i="5"/>
  <c r="C479" i="5"/>
  <c r="C480" i="5" l="1"/>
  <c r="D480" i="5"/>
  <c r="B480" i="5"/>
  <c r="C481" i="5" l="1"/>
  <c r="D481" i="5"/>
  <c r="B481" i="5"/>
  <c r="C482" i="5" l="1"/>
  <c r="B482" i="5"/>
  <c r="D482" i="5"/>
  <c r="D483" i="5" l="1"/>
  <c r="C483" i="5"/>
  <c r="B483" i="5"/>
  <c r="C484" i="5" l="1"/>
  <c r="D484" i="5"/>
  <c r="B484" i="5"/>
  <c r="C485" i="5" l="1"/>
  <c r="D485" i="5"/>
  <c r="B485" i="5"/>
  <c r="C486" i="5" l="1"/>
  <c r="B486" i="5"/>
  <c r="D486" i="5"/>
  <c r="D487" i="5" l="1"/>
  <c r="B487" i="5"/>
  <c r="C487" i="5"/>
  <c r="C488" i="5" l="1"/>
  <c r="D488" i="5"/>
  <c r="B488" i="5"/>
  <c r="C489" i="5" l="1"/>
  <c r="D489" i="5"/>
  <c r="B489" i="5"/>
  <c r="C490" i="5" l="1"/>
  <c r="D490" i="5"/>
  <c r="B490" i="5"/>
  <c r="D491" i="5" l="1"/>
  <c r="C491" i="5"/>
  <c r="B491" i="5"/>
  <c r="C492" i="5" l="1"/>
  <c r="D492" i="5"/>
  <c r="B492" i="5"/>
  <c r="C493" i="5" l="1"/>
  <c r="B493" i="5"/>
  <c r="D493" i="5"/>
  <c r="C494" i="5" l="1"/>
  <c r="D494" i="5"/>
  <c r="B494" i="5"/>
  <c r="D495" i="5" l="1"/>
  <c r="C495" i="5"/>
  <c r="B495" i="5"/>
  <c r="C496" i="5" l="1"/>
  <c r="D496" i="5"/>
  <c r="B496" i="5"/>
  <c r="C497" i="5" l="1"/>
  <c r="B497" i="5"/>
  <c r="D497" i="5"/>
  <c r="C498" i="5" l="1"/>
  <c r="D498" i="5"/>
  <c r="B498" i="5"/>
  <c r="D499" i="5" l="1"/>
  <c r="C499" i="5"/>
  <c r="B499" i="5"/>
  <c r="C500" i="5" l="1"/>
  <c r="D500" i="5"/>
  <c r="B500" i="5"/>
  <c r="C501" i="5" l="1"/>
  <c r="D501" i="5"/>
  <c r="B501" i="5"/>
  <c r="C502" i="5" l="1"/>
  <c r="D502" i="5"/>
  <c r="B502" i="5"/>
  <c r="B503" i="5" l="1"/>
  <c r="C503" i="5"/>
  <c r="D503" i="5"/>
  <c r="C504" i="5" l="1"/>
  <c r="D504" i="5"/>
  <c r="B504" i="5"/>
  <c r="C505" i="5" l="1"/>
  <c r="D505" i="5"/>
  <c r="B505" i="5"/>
  <c r="C506" i="5" l="1"/>
  <c r="B506" i="5"/>
  <c r="D506" i="5"/>
  <c r="C507" i="5" l="1"/>
  <c r="D507" i="5"/>
  <c r="B507" i="5"/>
  <c r="C508" i="5" l="1"/>
  <c r="D508" i="5"/>
  <c r="B508" i="5"/>
  <c r="C509" i="5" l="1"/>
  <c r="D509" i="5"/>
  <c r="B509" i="5"/>
  <c r="C510" i="5" l="1"/>
  <c r="D510" i="5"/>
  <c r="B510" i="5"/>
  <c r="C511" i="5" l="1"/>
  <c r="D511" i="5"/>
  <c r="B511" i="5"/>
  <c r="C512" i="5" l="1"/>
  <c r="D512" i="5"/>
  <c r="B512" i="5"/>
  <c r="C513" i="5" l="1"/>
  <c r="D513" i="5"/>
  <c r="B513" i="5"/>
  <c r="C514" i="5" l="1"/>
  <c r="B514" i="5"/>
  <c r="D514" i="5"/>
  <c r="C515" i="5" l="1"/>
  <c r="D515" i="5"/>
  <c r="B515" i="5"/>
  <c r="C516" i="5" l="1"/>
  <c r="D516" i="5"/>
  <c r="B516" i="5"/>
  <c r="C517" i="5" l="1"/>
  <c r="D517" i="5"/>
  <c r="B517" i="5"/>
  <c r="D518" i="5" l="1"/>
  <c r="B518" i="5"/>
  <c r="C518" i="5"/>
  <c r="C519" i="5" l="1"/>
  <c r="D519" i="5"/>
  <c r="B519" i="5"/>
  <c r="C520" i="5" l="1"/>
  <c r="D520" i="5"/>
  <c r="B520" i="5"/>
  <c r="C521" i="5" l="1"/>
  <c r="D521" i="5"/>
  <c r="B521" i="5"/>
  <c r="C522" i="5" l="1"/>
  <c r="B522" i="5"/>
  <c r="D522" i="5"/>
  <c r="C523" i="5" l="1"/>
  <c r="D523" i="5"/>
  <c r="B523" i="5"/>
  <c r="C524" i="5" l="1"/>
  <c r="D524" i="5"/>
  <c r="B524" i="5"/>
  <c r="C525" i="5" l="1"/>
  <c r="D525" i="5"/>
  <c r="B525" i="5"/>
  <c r="C526" i="5" l="1"/>
  <c r="D526" i="5"/>
  <c r="B526" i="5"/>
  <c r="C527" i="5" l="1"/>
  <c r="D527" i="5"/>
  <c r="B527" i="5"/>
  <c r="C528" i="5" l="1"/>
  <c r="D528" i="5"/>
  <c r="B528" i="5"/>
  <c r="C529" i="5" l="1"/>
  <c r="D529" i="5"/>
  <c r="B529" i="5"/>
  <c r="C530" i="5" l="1"/>
  <c r="B530" i="5"/>
  <c r="D530" i="5"/>
  <c r="D531" i="5" l="1"/>
  <c r="C531" i="5"/>
  <c r="B531" i="5"/>
  <c r="C532" i="5" l="1"/>
  <c r="D532" i="5"/>
  <c r="B532" i="5"/>
  <c r="C533" i="5" l="1"/>
  <c r="D533" i="5"/>
  <c r="B533" i="5"/>
  <c r="C534" i="5" l="1"/>
  <c r="D534" i="5"/>
  <c r="B534" i="5"/>
  <c r="C535" i="5" l="1"/>
  <c r="D535" i="5"/>
  <c r="B535" i="5"/>
  <c r="D536" i="5" l="1"/>
  <c r="C536" i="5"/>
  <c r="B536" i="5"/>
  <c r="C537" i="5" l="1"/>
  <c r="D537" i="5"/>
  <c r="B537" i="5"/>
  <c r="C538" i="5" l="1"/>
  <c r="B538" i="5"/>
  <c r="D538" i="5"/>
  <c r="D539" i="5" l="1"/>
  <c r="C539" i="5"/>
  <c r="B539" i="5"/>
  <c r="D540" i="5" l="1"/>
  <c r="C540" i="5"/>
  <c r="B540" i="5"/>
  <c r="C541" i="5" l="1"/>
  <c r="D541" i="5"/>
  <c r="B541" i="5"/>
  <c r="C542" i="5" l="1"/>
  <c r="D542" i="5"/>
  <c r="B542" i="5"/>
  <c r="C543" i="5" l="1"/>
  <c r="D543" i="5"/>
  <c r="B543" i="5"/>
  <c r="D544" i="5" l="1"/>
  <c r="C544" i="5"/>
  <c r="B544" i="5"/>
  <c r="C545" i="5" l="1"/>
  <c r="D545" i="5"/>
  <c r="B545" i="5"/>
  <c r="C546" i="5" l="1"/>
  <c r="B546" i="5"/>
  <c r="D546" i="5"/>
  <c r="D547" i="5" l="1"/>
  <c r="C547" i="5"/>
  <c r="B547" i="5"/>
  <c r="D548" i="5" l="1"/>
  <c r="C548" i="5"/>
  <c r="B548" i="5"/>
  <c r="C549" i="5" l="1"/>
  <c r="D549" i="5"/>
  <c r="B549" i="5"/>
  <c r="C550" i="5" l="1"/>
  <c r="D550" i="5"/>
  <c r="B550" i="5"/>
</calcChain>
</file>

<file path=xl/sharedStrings.xml><?xml version="1.0" encoding="utf-8"?>
<sst xmlns="http://schemas.openxmlformats.org/spreadsheetml/2006/main" count="117" uniqueCount="91">
  <si>
    <t>PROJECTS</t>
  </si>
  <si>
    <t>A</t>
  </si>
  <si>
    <t>B</t>
  </si>
  <si>
    <t>Initial Investment</t>
  </si>
  <si>
    <t>Expected cash flow at the end of the year</t>
  </si>
  <si>
    <t>Rate of interest</t>
  </si>
  <si>
    <t>Projects to be implemented</t>
  </si>
  <si>
    <t>NPV</t>
  </si>
  <si>
    <t>IRR</t>
  </si>
  <si>
    <t>CHART:-</t>
  </si>
  <si>
    <t>Salvage value</t>
  </si>
  <si>
    <t>Method</t>
  </si>
  <si>
    <t>DB</t>
  </si>
  <si>
    <t>Cost of Plant &amp; M/c</t>
  </si>
  <si>
    <t>Life of Plant &amp; M/c      (1-40 years)</t>
  </si>
  <si>
    <t>Months in the first year (year 1-12)</t>
  </si>
  <si>
    <t>YEARS</t>
  </si>
  <si>
    <t>LIFE</t>
  </si>
  <si>
    <t>METHODS</t>
  </si>
  <si>
    <t>YEAR</t>
  </si>
  <si>
    <t>OPENING BAL</t>
  </si>
  <si>
    <t>DEPRICIA-TION</t>
  </si>
  <si>
    <t>CLOSING BAL</t>
  </si>
  <si>
    <t>SLN</t>
  </si>
  <si>
    <t>FIXED ASSEST ACCOUNT</t>
  </si>
  <si>
    <t>Random nos.</t>
  </si>
  <si>
    <t>X</t>
  </si>
  <si>
    <t>Y</t>
  </si>
  <si>
    <t>INDEPENDENT</t>
  </si>
  <si>
    <t>DEPENDENT</t>
  </si>
  <si>
    <t>a</t>
  </si>
  <si>
    <t>b</t>
  </si>
  <si>
    <t>Intercept</t>
  </si>
  <si>
    <t>Slope</t>
  </si>
  <si>
    <t>ESTIMATED X</t>
  </si>
  <si>
    <t>ACTUAL X</t>
  </si>
  <si>
    <t>Class Interval</t>
  </si>
  <si>
    <t>UL</t>
  </si>
  <si>
    <t>LL</t>
  </si>
  <si>
    <t>Frequency</t>
  </si>
  <si>
    <t>BINS</t>
  </si>
  <si>
    <t>Freezed Data</t>
  </si>
  <si>
    <t>Fx</t>
  </si>
  <si>
    <t>FX^2</t>
  </si>
  <si>
    <t>DISCRETE</t>
  </si>
  <si>
    <t>MEAN</t>
  </si>
  <si>
    <t>STDEV</t>
  </si>
  <si>
    <t>CONTINUOUS</t>
  </si>
  <si>
    <t>TOTAL</t>
  </si>
  <si>
    <t>Assumed</t>
  </si>
  <si>
    <t>SKEWNESS</t>
  </si>
  <si>
    <t>KURTOSIS</t>
  </si>
  <si>
    <t>-</t>
  </si>
  <si>
    <t>SUM IF</t>
  </si>
  <si>
    <t>NPV A</t>
  </si>
  <si>
    <t>NPV B</t>
  </si>
  <si>
    <t>ROI</t>
  </si>
  <si>
    <t>Amount of loan</t>
  </si>
  <si>
    <t>Rate</t>
  </si>
  <si>
    <t>Period of payment</t>
  </si>
  <si>
    <t>Periodicity</t>
  </si>
  <si>
    <t>Installment Amount</t>
  </si>
  <si>
    <t>Bi Monthly</t>
  </si>
  <si>
    <t>Half yearly</t>
  </si>
  <si>
    <t>Monthly</t>
  </si>
  <si>
    <t>Quaterly</t>
  </si>
  <si>
    <t>Yearly</t>
  </si>
  <si>
    <t>INSTALMENT NO.</t>
  </si>
  <si>
    <t>INTEREST DUE</t>
  </si>
  <si>
    <t>INSTALLMENT</t>
  </si>
  <si>
    <t>Name</t>
  </si>
  <si>
    <t>Category</t>
  </si>
  <si>
    <t>Basic Salary</t>
  </si>
  <si>
    <t>DA</t>
  </si>
  <si>
    <t>HRA</t>
  </si>
  <si>
    <t>Gross Salary</t>
  </si>
  <si>
    <t>PF</t>
  </si>
  <si>
    <t>Income Tax</t>
  </si>
  <si>
    <t>Net Salary</t>
  </si>
  <si>
    <t>Aditi</t>
  </si>
  <si>
    <t>Chirag</t>
  </si>
  <si>
    <t>Deepika</t>
  </si>
  <si>
    <t>Anshika</t>
  </si>
  <si>
    <t>Vishu</t>
  </si>
  <si>
    <t>Sakshi</t>
  </si>
  <si>
    <t>Aniket</t>
  </si>
  <si>
    <t>Aditya</t>
  </si>
  <si>
    <t>Rohit</t>
  </si>
  <si>
    <t>Siddhi</t>
  </si>
  <si>
    <t>C</t>
  </si>
  <si>
    <t>COUNT 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</si>
</sst>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09]\ #,##0;[Red][$₹-4009]\ \-#,##0"/>
  </numFmts>
  <fonts count="8"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9"/>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159">
    <xf numFmtId="0" fontId="0" fillId="0" borderId="0" xfId="0"/>
    <xf numFmtId="0" fontId="0" fillId="0" borderId="1" xfId="0" applyBorder="1"/>
    <xf numFmtId="0" fontId="0" fillId="0" borderId="6" xfId="0" applyBorder="1"/>
    <xf numFmtId="0" fontId="0" fillId="0" borderId="8" xfId="0" applyBorder="1"/>
    <xf numFmtId="0" fontId="0" fillId="0" borderId="9" xfId="0" applyBorder="1"/>
    <xf numFmtId="0" fontId="0" fillId="2" borderId="1" xfId="0" applyFill="1" applyBorder="1"/>
    <xf numFmtId="0" fontId="0" fillId="2" borderId="6" xfId="0" applyFill="1" applyBorder="1"/>
    <xf numFmtId="0" fontId="0" fillId="2" borderId="8" xfId="0" applyFill="1" applyBorder="1"/>
    <xf numFmtId="0" fontId="0" fillId="2" borderId="9" xfId="0" applyFill="1" applyBorder="1"/>
    <xf numFmtId="9" fontId="0" fillId="2" borderId="11" xfId="0" applyNumberFormat="1" applyFont="1" applyFill="1" applyBorder="1"/>
    <xf numFmtId="9" fontId="0" fillId="2" borderId="12" xfId="0" applyNumberFormat="1"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10" xfId="0" applyFont="1" applyFill="1" applyBorder="1"/>
    <xf numFmtId="0" fontId="1" fillId="3" borderId="5" xfId="0" applyFont="1" applyFill="1" applyBorder="1"/>
    <xf numFmtId="0" fontId="1" fillId="3" borderId="5" xfId="0" applyFont="1" applyFill="1" applyBorder="1" applyAlignment="1">
      <alignment vertical="center" wrapText="1"/>
    </xf>
    <xf numFmtId="0" fontId="1" fillId="3" borderId="7" xfId="0" applyFont="1" applyFill="1" applyBorder="1"/>
    <xf numFmtId="0" fontId="0" fillId="0" borderId="5" xfId="0" applyBorder="1"/>
    <xf numFmtId="0" fontId="0" fillId="0" borderId="7" xfId="0" applyBorder="1"/>
    <xf numFmtId="0" fontId="0" fillId="4" borderId="2" xfId="0" applyFill="1" applyBorder="1"/>
    <xf numFmtId="0" fontId="0" fillId="4" borderId="3" xfId="0" applyFill="1" applyBorder="1"/>
    <xf numFmtId="0" fontId="1" fillId="4" borderId="4" xfId="0" applyFont="1" applyFill="1" applyBorder="1" applyAlignment="1">
      <alignment wrapText="1"/>
    </xf>
    <xf numFmtId="0" fontId="1" fillId="5" borderId="5" xfId="0" applyFont="1" applyFill="1" applyBorder="1"/>
    <xf numFmtId="0" fontId="1" fillId="4" borderId="1" xfId="0" applyFont="1" applyFill="1" applyBorder="1"/>
    <xf numFmtId="9" fontId="0" fillId="0" borderId="1" xfId="0" applyNumberFormat="1" applyBorder="1"/>
    <xf numFmtId="2" fontId="0" fillId="0" borderId="1" xfId="0" applyNumberFormat="1" applyBorder="1"/>
    <xf numFmtId="0" fontId="0" fillId="0" borderId="0" xfId="0" applyBorder="1"/>
    <xf numFmtId="9" fontId="1" fillId="4" borderId="3" xfId="0" applyNumberFormat="1" applyFont="1" applyFill="1" applyBorder="1"/>
    <xf numFmtId="9" fontId="1" fillId="4" borderId="4" xfId="0" applyNumberFormat="1" applyFont="1" applyFill="1" applyBorder="1"/>
    <xf numFmtId="2" fontId="0" fillId="0" borderId="6" xfId="0" applyNumberFormat="1" applyBorder="1"/>
    <xf numFmtId="0" fontId="1" fillId="4" borderId="0" xfId="0" applyFont="1" applyFill="1"/>
    <xf numFmtId="0" fontId="0" fillId="0" borderId="13" xfId="0" applyBorder="1"/>
    <xf numFmtId="0" fontId="0" fillId="0" borderId="14" xfId="0" applyBorder="1"/>
    <xf numFmtId="0" fontId="0" fillId="0" borderId="13" xfId="0" applyBorder="1" applyAlignment="1">
      <alignment wrapText="1"/>
    </xf>
    <xf numFmtId="0" fontId="0" fillId="0" borderId="15" xfId="0" applyBorder="1"/>
    <xf numFmtId="0" fontId="0" fillId="0" borderId="16" xfId="0" applyBorder="1"/>
    <xf numFmtId="0" fontId="0" fillId="0" borderId="17" xfId="0" applyBorder="1"/>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4" borderId="2" xfId="0" applyFont="1" applyFill="1" applyBorder="1"/>
    <xf numFmtId="0" fontId="1" fillId="4" borderId="3" xfId="0" applyFont="1" applyFill="1" applyBorder="1"/>
    <xf numFmtId="0" fontId="1" fillId="4" borderId="4" xfId="0" applyFont="1" applyFill="1" applyBorder="1"/>
    <xf numFmtId="0" fontId="1" fillId="6" borderId="10" xfId="0" applyFont="1" applyFill="1" applyBorder="1" applyAlignment="1">
      <alignment vertical="center"/>
    </xf>
    <xf numFmtId="0" fontId="1" fillId="6" borderId="5" xfId="0" applyFont="1" applyFill="1" applyBorder="1" applyAlignment="1">
      <alignment vertical="center" wrapText="1"/>
    </xf>
    <xf numFmtId="0" fontId="1" fillId="6" borderId="5" xfId="0" applyFont="1" applyFill="1" applyBorder="1" applyAlignment="1">
      <alignment vertical="center"/>
    </xf>
    <xf numFmtId="0" fontId="1" fillId="6" borderId="7" xfId="0" applyFont="1" applyFill="1" applyBorder="1" applyAlignment="1">
      <alignment vertical="center"/>
    </xf>
    <xf numFmtId="0" fontId="3" fillId="4" borderId="6" xfId="0" applyFont="1" applyFill="1" applyBorder="1" applyAlignment="1">
      <alignment horizontal="center"/>
    </xf>
    <xf numFmtId="0" fontId="3" fillId="4" borderId="9" xfId="0" applyFont="1" applyFill="1" applyBorder="1" applyAlignment="1">
      <alignment horizontal="center"/>
    </xf>
    <xf numFmtId="0" fontId="1" fillId="0" borderId="0" xfId="0" applyFont="1"/>
    <xf numFmtId="0" fontId="6" fillId="0" borderId="0" xfId="0" applyFont="1"/>
    <xf numFmtId="0" fontId="0" fillId="3" borderId="4" xfId="0" applyFill="1" applyBorder="1"/>
    <xf numFmtId="0" fontId="0" fillId="3" borderId="9" xfId="0" applyFill="1" applyBorder="1"/>
    <xf numFmtId="0" fontId="1" fillId="5" borderId="6" xfId="0" applyFont="1" applyFill="1" applyBorder="1"/>
    <xf numFmtId="0" fontId="1" fillId="5" borderId="20" xfId="0" applyFont="1" applyFill="1" applyBorder="1"/>
    <xf numFmtId="0" fontId="1" fillId="5" borderId="1" xfId="0" applyFont="1" applyFill="1" applyBorder="1"/>
    <xf numFmtId="0" fontId="6" fillId="5" borderId="2" xfId="0" applyFont="1" applyFill="1" applyBorder="1"/>
    <xf numFmtId="0" fontId="6" fillId="5" borderId="3" xfId="0" applyFont="1" applyFill="1" applyBorder="1"/>
    <xf numFmtId="0" fontId="0" fillId="5" borderId="4" xfId="0" applyFill="1" applyBorder="1"/>
    <xf numFmtId="0" fontId="6" fillId="5" borderId="6" xfId="0" applyFont="1" applyFill="1" applyBorder="1" applyAlignment="1">
      <alignment wrapText="1"/>
    </xf>
    <xf numFmtId="0" fontId="0" fillId="0" borderId="1" xfId="0" applyBorder="1"/>
    <xf numFmtId="0" fontId="0" fillId="0" borderId="6" xfId="0" applyBorder="1"/>
    <xf numFmtId="0" fontId="0" fillId="3" borderId="20" xfId="0" applyFill="1" applyBorder="1"/>
    <xf numFmtId="0" fontId="0" fillId="3" borderId="6" xfId="0" applyFill="1" applyBorder="1"/>
    <xf numFmtId="0" fontId="0" fillId="3" borderId="9" xfId="0" applyFill="1" applyBorder="1"/>
    <xf numFmtId="0" fontId="6" fillId="4" borderId="3" xfId="0" applyFont="1" applyFill="1" applyBorder="1"/>
    <xf numFmtId="0" fontId="0" fillId="0" borderId="21" xfId="0" applyBorder="1"/>
    <xf numFmtId="0" fontId="0" fillId="0" borderId="25" xfId="0" applyBorder="1"/>
    <xf numFmtId="0" fontId="0" fillId="0" borderId="26" xfId="0" applyBorder="1"/>
    <xf numFmtId="0" fontId="1" fillId="4" borderId="28" xfId="0" applyFont="1" applyFill="1" applyBorder="1"/>
    <xf numFmtId="0" fontId="0" fillId="0" borderId="23" xfId="0" applyBorder="1"/>
    <xf numFmtId="0" fontId="0" fillId="0" borderId="24" xfId="0" applyBorder="1"/>
    <xf numFmtId="0" fontId="1" fillId="9" borderId="2" xfId="0" applyFont="1" applyFill="1" applyBorder="1"/>
    <xf numFmtId="0" fontId="0" fillId="0" borderId="4" xfId="0" applyBorder="1"/>
    <xf numFmtId="0" fontId="0" fillId="10" borderId="5" xfId="0" applyFill="1" applyBorder="1"/>
    <xf numFmtId="0" fontId="0" fillId="10" borderId="7" xfId="0" applyFill="1" applyBorder="1"/>
    <xf numFmtId="0" fontId="6" fillId="9" borderId="2" xfId="0" applyFont="1" applyFill="1" applyBorder="1"/>
    <xf numFmtId="0" fontId="1" fillId="5" borderId="22" xfId="0" applyFont="1" applyFill="1" applyBorder="1"/>
    <xf numFmtId="0" fontId="0" fillId="11" borderId="2" xfId="0" applyFill="1" applyBorder="1"/>
    <xf numFmtId="0" fontId="0" fillId="11" borderId="3" xfId="0" applyFill="1" applyBorder="1"/>
    <xf numFmtId="0" fontId="0" fillId="11" borderId="4" xfId="0" applyFill="1" applyBorder="1"/>
    <xf numFmtId="0" fontId="0" fillId="11" borderId="5" xfId="0" applyFill="1" applyBorder="1"/>
    <xf numFmtId="0" fontId="0" fillId="11" borderId="1" xfId="0" applyFill="1" applyBorder="1"/>
    <xf numFmtId="0" fontId="0" fillId="11" borderId="6" xfId="0" applyFill="1" applyBorder="1"/>
    <xf numFmtId="0" fontId="0" fillId="11" borderId="7" xfId="0" applyFill="1" applyBorder="1"/>
    <xf numFmtId="0" fontId="0" fillId="11" borderId="8" xfId="0" applyFill="1" applyBorder="1"/>
    <xf numFmtId="0" fontId="0" fillId="11" borderId="9" xfId="0" applyFill="1" applyBorder="1"/>
    <xf numFmtId="0" fontId="0" fillId="7" borderId="2" xfId="0" applyFill="1" applyBorder="1"/>
    <xf numFmtId="0" fontId="0" fillId="7" borderId="3" xfId="0" applyFill="1" applyBorder="1"/>
    <xf numFmtId="0" fontId="0" fillId="7" borderId="4" xfId="0" applyFill="1" applyBorder="1"/>
    <xf numFmtId="0" fontId="0" fillId="7" borderId="5" xfId="0" applyFont="1" applyFill="1" applyBorder="1"/>
    <xf numFmtId="0" fontId="0" fillId="7" borderId="1" xfId="0" applyFont="1" applyFill="1" applyBorder="1"/>
    <xf numFmtId="0" fontId="5" fillId="7" borderId="1" xfId="0" applyFont="1" applyFill="1" applyBorder="1"/>
    <xf numFmtId="0" fontId="0" fillId="7" borderId="1" xfId="0" applyFill="1" applyBorder="1"/>
    <xf numFmtId="0" fontId="0" fillId="7" borderId="6" xfId="0" applyFill="1" applyBorder="1"/>
    <xf numFmtId="0" fontId="0" fillId="7" borderId="5" xfId="0" applyFill="1" applyBorder="1"/>
    <xf numFmtId="0" fontId="0" fillId="7" borderId="7" xfId="0" applyFill="1" applyBorder="1"/>
    <xf numFmtId="0" fontId="0" fillId="7" borderId="8" xfId="0" applyFill="1" applyBorder="1"/>
    <xf numFmtId="0" fontId="0" fillId="7" borderId="9" xfId="0" applyFill="1" applyBorder="1"/>
    <xf numFmtId="0" fontId="0" fillId="12" borderId="5" xfId="0" applyFill="1" applyBorder="1"/>
    <xf numFmtId="0" fontId="0" fillId="12" borderId="6" xfId="0" applyFill="1" applyBorder="1"/>
    <xf numFmtId="0" fontId="0" fillId="12" borderId="7" xfId="0" applyFill="1" applyBorder="1"/>
    <xf numFmtId="0" fontId="0" fillId="12" borderId="9" xfId="0" applyFill="1" applyBorder="1"/>
    <xf numFmtId="0" fontId="0" fillId="12" borderId="1" xfId="0" applyFill="1" applyBorder="1"/>
    <xf numFmtId="0" fontId="6" fillId="10" borderId="7" xfId="0" applyFont="1" applyFill="1" applyBorder="1"/>
    <xf numFmtId="0" fontId="6" fillId="10" borderId="5" xfId="0" applyFont="1" applyFill="1" applyBorder="1"/>
    <xf numFmtId="0" fontId="6" fillId="10" borderId="2" xfId="0" applyFont="1" applyFill="1" applyBorder="1"/>
    <xf numFmtId="0" fontId="0" fillId="0" borderId="5" xfId="0" applyBorder="1" applyAlignment="1">
      <alignment horizontal="left"/>
    </xf>
    <xf numFmtId="0" fontId="0" fillId="0" borderId="27"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1" fillId="4" borderId="32" xfId="0" applyFont="1" applyFill="1" applyBorder="1"/>
    <xf numFmtId="2" fontId="0" fillId="0" borderId="8" xfId="0" applyNumberFormat="1" applyBorder="1"/>
    <xf numFmtId="0" fontId="1" fillId="13" borderId="1" xfId="0" applyFont="1" applyFill="1" applyBorder="1"/>
    <xf numFmtId="0" fontId="1" fillId="8" borderId="2" xfId="0" applyFont="1" applyFill="1" applyBorder="1"/>
    <xf numFmtId="0" fontId="1" fillId="8" borderId="5" xfId="0" applyFont="1" applyFill="1" applyBorder="1"/>
    <xf numFmtId="0" fontId="1" fillId="0" borderId="3" xfId="0" applyFont="1" applyBorder="1"/>
    <xf numFmtId="9" fontId="1" fillId="0" borderId="1" xfId="0" applyNumberFormat="1" applyFont="1" applyBorder="1"/>
    <xf numFmtId="0" fontId="1" fillId="0" borderId="1" xfId="0" applyFont="1" applyBorder="1"/>
    <xf numFmtId="0" fontId="1" fillId="8" borderId="33" xfId="0" applyFont="1" applyFill="1" applyBorder="1"/>
    <xf numFmtId="0" fontId="0" fillId="0" borderId="34" xfId="0" applyBorder="1"/>
    <xf numFmtId="0" fontId="7" fillId="3" borderId="21" xfId="0" applyFont="1" applyFill="1" applyBorder="1"/>
    <xf numFmtId="0" fontId="1"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0" fillId="0" borderId="0" xfId="0" applyBorder="1" applyAlignment="1">
      <alignment horizontal="center"/>
    </xf>
    <xf numFmtId="0" fontId="1" fillId="15" borderId="2" xfId="0" applyFont="1" applyFill="1" applyBorder="1"/>
    <xf numFmtId="0" fontId="1" fillId="15" borderId="3" xfId="0" applyFont="1" applyFill="1" applyBorder="1"/>
    <xf numFmtId="0" fontId="1" fillId="15" borderId="3" xfId="0" applyFont="1" applyFill="1" applyBorder="1" applyAlignment="1">
      <alignment wrapText="1"/>
    </xf>
    <xf numFmtId="0" fontId="1" fillId="15" borderId="4" xfId="0" applyFont="1" applyFill="1" applyBorder="1" applyAlignment="1">
      <alignment wrapText="1"/>
    </xf>
    <xf numFmtId="0" fontId="0" fillId="16" borderId="5" xfId="0" applyFill="1" applyBorder="1"/>
    <xf numFmtId="0" fontId="0" fillId="16" borderId="1" xfId="0" applyFill="1" applyBorder="1"/>
    <xf numFmtId="0" fontId="0" fillId="16" borderId="6" xfId="0" applyFill="1" applyBorder="1"/>
    <xf numFmtId="0" fontId="0" fillId="16" borderId="7" xfId="0" applyFill="1" applyBorder="1"/>
    <xf numFmtId="0" fontId="0" fillId="16" borderId="8" xfId="0" applyFill="1" applyBorder="1"/>
    <xf numFmtId="0" fontId="0" fillId="16" borderId="9" xfId="0" applyFill="1" applyBorder="1"/>
    <xf numFmtId="0" fontId="1" fillId="5" borderId="7" xfId="0" applyFont="1" applyFill="1" applyBorder="1"/>
    <xf numFmtId="2" fontId="0" fillId="0" borderId="9" xfId="0" applyNumberFormat="1" applyBorder="1"/>
    <xf numFmtId="0" fontId="0" fillId="0" borderId="1" xfId="0" applyNumberFormat="1" applyBorder="1"/>
    <xf numFmtId="0" fontId="3" fillId="4" borderId="12" xfId="1" applyNumberFormat="1" applyFont="1" applyFill="1" applyBorder="1" applyAlignment="1">
      <alignment horizontal="center"/>
    </xf>
    <xf numFmtId="0" fontId="3" fillId="4" borderId="6" xfId="1" applyNumberFormat="1" applyFont="1" applyFill="1" applyBorder="1" applyAlignment="1">
      <alignment horizontal="center"/>
    </xf>
    <xf numFmtId="0" fontId="7" fillId="3" borderId="6" xfId="0" applyFont="1" applyFill="1" applyBorder="1" applyAlignment="1">
      <alignment horizontal="center"/>
    </xf>
    <xf numFmtId="0" fontId="1" fillId="8" borderId="3" xfId="0" applyFont="1" applyFill="1" applyBorder="1"/>
    <xf numFmtId="0" fontId="1" fillId="8" borderId="7" xfId="0" applyFont="1" applyFill="1" applyBorder="1"/>
    <xf numFmtId="0" fontId="1" fillId="8" borderId="8" xfId="0" applyFont="1" applyFill="1" applyBorder="1"/>
    <xf numFmtId="0" fontId="0" fillId="0" borderId="27" xfId="0" applyBorder="1"/>
    <xf numFmtId="0" fontId="0" fillId="3" borderId="28" xfId="0" applyFill="1" applyBorder="1"/>
    <xf numFmtId="0" fontId="0" fillId="3" borderId="23" xfId="0" applyFill="1" applyBorder="1"/>
    <xf numFmtId="0" fontId="0" fillId="3" borderId="24" xfId="0" applyFill="1" applyBorder="1"/>
    <xf numFmtId="0" fontId="0" fillId="0" borderId="35" xfId="0" applyBorder="1"/>
    <xf numFmtId="164" fontId="7" fillId="4" borderId="20" xfId="0" applyNumberFormat="1" applyFont="1" applyFill="1" applyBorder="1"/>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7" fillId="2" borderId="18" xfId="0" applyFont="1" applyFill="1" applyBorder="1" applyAlignment="1">
      <alignment horizontal="center"/>
    </xf>
    <xf numFmtId="0" fontId="7" fillId="2" borderId="31" xfId="0" applyFont="1" applyFill="1" applyBorder="1" applyAlignment="1">
      <alignment horizontal="center"/>
    </xf>
    <xf numFmtId="0" fontId="7" fillId="2" borderId="19" xfId="0" applyFont="1" applyFill="1" applyBorder="1" applyAlignment="1">
      <alignment horizont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REGRESSION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tx>
            <c:strRef>
              <c:f>'QUES 1'!$B$18</c:f>
              <c:strCache>
                <c:ptCount val="1"/>
                <c:pt idx="0">
                  <c:v>ACTUAL X</c:v>
                </c:pt>
              </c:strCache>
            </c:strRef>
          </c:tx>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'QUES 1'!$A$19:$A$28</c:f>
              <c:numCache>
                <c:formatCode>General</c:formatCode>
                <c:ptCount val="10"/>
                <c:pt idx="0">
                  <c:v>61</c:v>
                </c:pt>
                <c:pt idx="1">
                  <c:v>94</c:v>
                </c:pt>
                <c:pt idx="2">
                  <c:v>61</c:v>
                </c:pt>
                <c:pt idx="3">
                  <c:v>73</c:v>
                </c:pt>
                <c:pt idx="4">
                  <c:v>66</c:v>
                </c:pt>
                <c:pt idx="5">
                  <c:v>89</c:v>
                </c:pt>
                <c:pt idx="6">
                  <c:v>80</c:v>
                </c:pt>
                <c:pt idx="7">
                  <c:v>74</c:v>
                </c:pt>
                <c:pt idx="8">
                  <c:v>67</c:v>
                </c:pt>
                <c:pt idx="9">
                  <c:v>96</c:v>
                </c:pt>
              </c:numCache>
            </c:numRef>
          </c:xVal>
          <c:yVal>
            <c:numRef>
              <c:f>'QUES 1'!$B$19:$B$28</c:f>
              <c:numCache>
                <c:formatCode>General</c:formatCode>
                <c:ptCount val="10"/>
                <c:pt idx="0">
                  <c:v>327</c:v>
                </c:pt>
                <c:pt idx="1">
                  <c:v>357</c:v>
                </c:pt>
                <c:pt idx="2">
                  <c:v>363</c:v>
                </c:pt>
                <c:pt idx="3">
                  <c:v>305</c:v>
                </c:pt>
                <c:pt idx="4">
                  <c:v>304</c:v>
                </c:pt>
                <c:pt idx="5">
                  <c:v>315</c:v>
                </c:pt>
                <c:pt idx="6">
                  <c:v>333</c:v>
                </c:pt>
                <c:pt idx="7">
                  <c:v>329</c:v>
                </c:pt>
                <c:pt idx="8">
                  <c:v>315</c:v>
                </c:pt>
                <c:pt idx="9">
                  <c:v>319</c:v>
                </c:pt>
              </c:numCache>
            </c:numRef>
          </c:yVal>
          <c:smooth val="1"/>
          <c:extLst>
            <c:ext xmlns:c16="http://schemas.microsoft.com/office/drawing/2014/chart" uri="{C3380CC4-5D6E-409C-BE32-E72D297353CC}">
              <c16:uniqueId val="{00000000-C7E1-4DD2-A72C-BD2DCE10D57C}"/>
            </c:ext>
          </c:extLst>
        </c:ser>
        <c:ser>
          <c:idx val="1"/>
          <c:order val="1"/>
          <c:tx>
            <c:strRef>
              <c:f>'QUES 1'!$C$18</c:f>
              <c:strCache>
                <c:ptCount val="1"/>
                <c:pt idx="0">
                  <c:v>ESTIMATED X</c:v>
                </c:pt>
              </c:strCache>
            </c:strRef>
          </c:tx>
          <c:spPr>
            <a:ln w="22225" cap="rnd">
              <a:solidFill>
                <a:schemeClr val="accent2"/>
              </a:solidFill>
            </a:ln>
            <a:effectLst>
              <a:glow rad="139700">
                <a:schemeClr val="accent2">
                  <a:satMod val="175000"/>
                  <a:alpha val="14000"/>
                </a:schemeClr>
              </a:glow>
            </a:effectLst>
          </c:spPr>
          <c:marker>
            <c:symbol val="circle"/>
            <c:size val="3"/>
            <c:spPr>
              <a:solidFill>
                <a:schemeClr val="accent2">
                  <a:lumMod val="60000"/>
                  <a:lumOff val="40000"/>
                </a:schemeClr>
              </a:solidFill>
              <a:ln>
                <a:noFill/>
              </a:ln>
              <a:effectLst>
                <a:glow rad="63500">
                  <a:schemeClr val="accent2">
                    <a:satMod val="175000"/>
                    <a:alpha val="25000"/>
                  </a:schemeClr>
                </a:glow>
              </a:effectLst>
            </c:spPr>
          </c:marker>
          <c:xVal>
            <c:numRef>
              <c:f>'QUES 1'!$A$19:$A$28</c:f>
              <c:numCache>
                <c:formatCode>General</c:formatCode>
                <c:ptCount val="10"/>
                <c:pt idx="0">
                  <c:v>61</c:v>
                </c:pt>
                <c:pt idx="1">
                  <c:v>94</c:v>
                </c:pt>
                <c:pt idx="2">
                  <c:v>61</c:v>
                </c:pt>
                <c:pt idx="3">
                  <c:v>73</c:v>
                </c:pt>
                <c:pt idx="4">
                  <c:v>66</c:v>
                </c:pt>
                <c:pt idx="5">
                  <c:v>89</c:v>
                </c:pt>
                <c:pt idx="6">
                  <c:v>80</c:v>
                </c:pt>
                <c:pt idx="7">
                  <c:v>74</c:v>
                </c:pt>
                <c:pt idx="8">
                  <c:v>67</c:v>
                </c:pt>
                <c:pt idx="9">
                  <c:v>96</c:v>
                </c:pt>
              </c:numCache>
            </c:numRef>
          </c:xVal>
          <c:yVal>
            <c:numRef>
              <c:f>'QUES 1'!$C$19:$C$28</c:f>
              <c:numCache>
                <c:formatCode>General</c:formatCode>
                <c:ptCount val="10"/>
                <c:pt idx="0">
                  <c:v>325.64691866829799</c:v>
                </c:pt>
                <c:pt idx="1">
                  <c:v>327.94835469122285</c:v>
                </c:pt>
                <c:pt idx="2">
                  <c:v>325.64691866829799</c:v>
                </c:pt>
                <c:pt idx="3">
                  <c:v>326.48380449481613</c:v>
                </c:pt>
                <c:pt idx="4">
                  <c:v>325.99562109601391</c:v>
                </c:pt>
                <c:pt idx="5">
                  <c:v>327.59965226350698</c:v>
                </c:pt>
                <c:pt idx="6">
                  <c:v>326.97198789361835</c:v>
                </c:pt>
                <c:pt idx="7">
                  <c:v>326.55354498035928</c:v>
                </c:pt>
                <c:pt idx="8">
                  <c:v>326.06536158155706</c:v>
                </c:pt>
                <c:pt idx="9">
                  <c:v>328.0878356623092</c:v>
                </c:pt>
              </c:numCache>
            </c:numRef>
          </c:yVal>
          <c:smooth val="1"/>
          <c:extLst>
            <c:ext xmlns:c16="http://schemas.microsoft.com/office/drawing/2014/chart" uri="{C3380CC4-5D6E-409C-BE32-E72D297353CC}">
              <c16:uniqueId val="{00000001-C7E1-4DD2-A72C-BD2DCE10D57C}"/>
            </c:ext>
          </c:extLst>
        </c:ser>
        <c:dLbls>
          <c:showLegendKey val="0"/>
          <c:showVal val="0"/>
          <c:showCatName val="0"/>
          <c:showSerName val="0"/>
          <c:showPercent val="0"/>
          <c:showBubbleSize val="0"/>
        </c:dLbls>
        <c:axId val="1175793504"/>
        <c:axId val="1034853728"/>
      </c:scatterChart>
      <c:valAx>
        <c:axId val="1175793504"/>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Y</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34853728"/>
        <c:crosses val="autoZero"/>
        <c:crossBetween val="midCat"/>
      </c:valAx>
      <c:valAx>
        <c:axId val="1034853728"/>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X</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17579350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FREQUENCY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19D-4D7C-9F41-B3F4E677AE54}"/>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19D-4D7C-9F41-B3F4E677AE54}"/>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19D-4D7C-9F41-B3F4E677AE54}"/>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19D-4D7C-9F41-B3F4E677AE54}"/>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19D-4D7C-9F41-B3F4E677AE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multiLvlStrRef>
              <c:f>'QUES 2'!$A$31:$C$35</c:f>
              <c:multiLvlStrCache>
                <c:ptCount val="5"/>
                <c:lvl>
                  <c:pt idx="0">
                    <c:v>520</c:v>
                  </c:pt>
                  <c:pt idx="1">
                    <c:v>540</c:v>
                  </c:pt>
                  <c:pt idx="2">
                    <c:v>560</c:v>
                  </c:pt>
                  <c:pt idx="3">
                    <c:v>580</c:v>
                  </c:pt>
                  <c:pt idx="4">
                    <c:v>600</c:v>
                  </c:pt>
                </c:lvl>
                <c:lvl>
                  <c:pt idx="0">
                    <c:v>-</c:v>
                  </c:pt>
                  <c:pt idx="1">
                    <c:v>-</c:v>
                  </c:pt>
                  <c:pt idx="2">
                    <c:v>-</c:v>
                  </c:pt>
                  <c:pt idx="3">
                    <c:v>-</c:v>
                  </c:pt>
                  <c:pt idx="4">
                    <c:v>-</c:v>
                  </c:pt>
                </c:lvl>
                <c:lvl>
                  <c:pt idx="0">
                    <c:v>500</c:v>
                  </c:pt>
                  <c:pt idx="1">
                    <c:v>520</c:v>
                  </c:pt>
                  <c:pt idx="2">
                    <c:v>540</c:v>
                  </c:pt>
                  <c:pt idx="3">
                    <c:v>560</c:v>
                  </c:pt>
                  <c:pt idx="4">
                    <c:v>580</c:v>
                  </c:pt>
                </c:lvl>
              </c:multiLvlStrCache>
            </c:multiLvlStrRef>
          </c:cat>
          <c:val>
            <c:numRef>
              <c:f>'QUES 2'!$D$31:$D$35</c:f>
              <c:numCache>
                <c:formatCode>General</c:formatCode>
                <c:ptCount val="5"/>
                <c:pt idx="0">
                  <c:v>9</c:v>
                </c:pt>
                <c:pt idx="1">
                  <c:v>13</c:v>
                </c:pt>
                <c:pt idx="2">
                  <c:v>5</c:v>
                </c:pt>
                <c:pt idx="3">
                  <c:v>14</c:v>
                </c:pt>
                <c:pt idx="4">
                  <c:v>9</c:v>
                </c:pt>
              </c:numCache>
            </c:numRef>
          </c:val>
          <c:extLst>
            <c:ext xmlns:c16="http://schemas.microsoft.com/office/drawing/2014/chart" uri="{C3380CC4-5D6E-409C-BE32-E72D297353CC}">
              <c16:uniqueId val="{00000000-E3C5-43C8-8F2E-D8D08F1E4752}"/>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NPV</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tx>
            <c:strRef>
              <c:f>'QUES 6'!$A$26</c:f>
              <c:strCache>
                <c:ptCount val="1"/>
                <c:pt idx="0">
                  <c:v>NPV A</c:v>
                </c:pt>
              </c:strCache>
            </c:strRef>
          </c:tx>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'QUES 6'!$B$25:$F$25</c:f>
              <c:numCache>
                <c:formatCode>0%</c:formatCode>
                <c:ptCount val="5"/>
                <c:pt idx="0">
                  <c:v>0.11</c:v>
                </c:pt>
                <c:pt idx="1">
                  <c:v>0.12</c:v>
                </c:pt>
                <c:pt idx="2">
                  <c:v>0.13</c:v>
                </c:pt>
                <c:pt idx="3">
                  <c:v>0.14000000000000001</c:v>
                </c:pt>
                <c:pt idx="4">
                  <c:v>0.15</c:v>
                </c:pt>
              </c:numCache>
            </c:numRef>
          </c:xVal>
          <c:yVal>
            <c:numRef>
              <c:f>'QUES 6'!$B$26:$F$26</c:f>
              <c:numCache>
                <c:formatCode>0.00</c:formatCode>
                <c:ptCount val="5"/>
                <c:pt idx="0">
                  <c:v>43575.605336091423</c:v>
                </c:pt>
                <c:pt idx="1">
                  <c:v>38545.016875873844</c:v>
                </c:pt>
                <c:pt idx="2">
                  <c:v>33716.192679626023</c:v>
                </c:pt>
                <c:pt idx="3">
                  <c:v>29078.767529749835</c:v>
                </c:pt>
                <c:pt idx="4">
                  <c:v>24623.011856266879</c:v>
                </c:pt>
              </c:numCache>
            </c:numRef>
          </c:yVal>
          <c:smooth val="1"/>
          <c:extLst>
            <c:ext xmlns:c16="http://schemas.microsoft.com/office/drawing/2014/chart" uri="{C3380CC4-5D6E-409C-BE32-E72D297353CC}">
              <c16:uniqueId val="{00000000-BC55-4FFC-994D-26A16D0ED9D1}"/>
            </c:ext>
          </c:extLst>
        </c:ser>
        <c:ser>
          <c:idx val="1"/>
          <c:order val="1"/>
          <c:tx>
            <c:strRef>
              <c:f>'QUES 6'!$A$27</c:f>
              <c:strCache>
                <c:ptCount val="1"/>
                <c:pt idx="0">
                  <c:v>NPV B</c:v>
                </c:pt>
              </c:strCache>
            </c:strRef>
          </c:tx>
          <c:spPr>
            <a:ln w="22225" cap="rnd">
              <a:solidFill>
                <a:schemeClr val="accent2"/>
              </a:solidFill>
            </a:ln>
            <a:effectLst>
              <a:glow rad="139700">
                <a:schemeClr val="accent2">
                  <a:satMod val="175000"/>
                  <a:alpha val="14000"/>
                </a:schemeClr>
              </a:glow>
            </a:effectLst>
          </c:spPr>
          <c:marker>
            <c:symbol val="circle"/>
            <c:size val="3"/>
            <c:spPr>
              <a:solidFill>
                <a:schemeClr val="accent2">
                  <a:lumMod val="60000"/>
                  <a:lumOff val="40000"/>
                </a:schemeClr>
              </a:solidFill>
              <a:ln>
                <a:noFill/>
              </a:ln>
              <a:effectLst>
                <a:glow rad="63500">
                  <a:schemeClr val="accent2">
                    <a:satMod val="175000"/>
                    <a:alpha val="25000"/>
                  </a:schemeClr>
                </a:glow>
              </a:effectLst>
            </c:spPr>
          </c:marker>
          <c:xVal>
            <c:numRef>
              <c:f>'QUES 6'!$B$25:$F$25</c:f>
              <c:numCache>
                <c:formatCode>0%</c:formatCode>
                <c:ptCount val="5"/>
                <c:pt idx="0">
                  <c:v>0.11</c:v>
                </c:pt>
                <c:pt idx="1">
                  <c:v>0.12</c:v>
                </c:pt>
                <c:pt idx="2">
                  <c:v>0.13</c:v>
                </c:pt>
                <c:pt idx="3">
                  <c:v>0.14000000000000001</c:v>
                </c:pt>
                <c:pt idx="4">
                  <c:v>0.15</c:v>
                </c:pt>
              </c:numCache>
            </c:numRef>
          </c:xVal>
          <c:yVal>
            <c:numRef>
              <c:f>'QUES 6'!$B$27:$F$27</c:f>
              <c:numCache>
                <c:formatCode>0.00</c:formatCode>
                <c:ptCount val="5"/>
                <c:pt idx="0">
                  <c:v>87151.210672182846</c:v>
                </c:pt>
                <c:pt idx="1">
                  <c:v>77090.033751747687</c:v>
                </c:pt>
                <c:pt idx="2">
                  <c:v>67432.385359252046</c:v>
                </c:pt>
                <c:pt idx="3">
                  <c:v>58157.535059499671</c:v>
                </c:pt>
                <c:pt idx="4">
                  <c:v>49246.023712533759</c:v>
                </c:pt>
              </c:numCache>
            </c:numRef>
          </c:yVal>
          <c:smooth val="1"/>
          <c:extLst>
            <c:ext xmlns:c16="http://schemas.microsoft.com/office/drawing/2014/chart" uri="{C3380CC4-5D6E-409C-BE32-E72D297353CC}">
              <c16:uniqueId val="{00000001-BC55-4FFC-994D-26A16D0ED9D1}"/>
            </c:ext>
          </c:extLst>
        </c:ser>
        <c:dLbls>
          <c:showLegendKey val="0"/>
          <c:showVal val="0"/>
          <c:showCatName val="0"/>
          <c:showSerName val="0"/>
          <c:showPercent val="0"/>
          <c:showBubbleSize val="0"/>
        </c:dLbls>
        <c:axId val="1835292624"/>
        <c:axId val="1743003360"/>
      </c:scatterChart>
      <c:valAx>
        <c:axId val="1835292624"/>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ROI</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743003360"/>
        <c:crosses val="autoZero"/>
        <c:crossBetween val="midCat"/>
      </c:valAx>
      <c:valAx>
        <c:axId val="1743003360"/>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NPV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8352926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106680</xdr:rowOff>
    </xdr:from>
    <xdr:to>
      <xdr:col>6</xdr:col>
      <xdr:colOff>0</xdr:colOff>
      <xdr:row>9</xdr:row>
      <xdr:rowOff>106680</xdr:rowOff>
    </xdr:to>
    <xdr:cxnSp macro="">
      <xdr:nvCxnSpPr>
        <xdr:cNvPr id="4" name="Straight Arrow Connector 3">
          <a:extLst>
            <a:ext uri="{FF2B5EF4-FFF2-40B4-BE49-F238E27FC236}">
              <a16:creationId xmlns:a16="http://schemas.microsoft.com/office/drawing/2014/main" id="{FF6DEE57-E1B5-4A8F-AA00-ACF4A6B1B551}"/>
            </a:ext>
          </a:extLst>
        </xdr:cNvPr>
        <xdr:cNvCxnSpPr/>
      </xdr:nvCxnSpPr>
      <xdr:spPr>
        <a:xfrm>
          <a:off x="1638300" y="1767840"/>
          <a:ext cx="254508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60960</xdr:colOff>
      <xdr:row>8</xdr:row>
      <xdr:rowOff>137160</xdr:rowOff>
    </xdr:from>
    <xdr:to>
      <xdr:col>13</xdr:col>
      <xdr:colOff>15240</xdr:colOff>
      <xdr:row>16</xdr:row>
      <xdr:rowOff>121920</xdr:rowOff>
    </xdr:to>
    <xdr:sp macro="" textlink="">
      <xdr:nvSpPr>
        <xdr:cNvPr id="5" name="TextBox 4">
          <a:extLst>
            <a:ext uri="{FF2B5EF4-FFF2-40B4-BE49-F238E27FC236}">
              <a16:creationId xmlns:a16="http://schemas.microsoft.com/office/drawing/2014/main" id="{214BD5B9-5955-4151-8E47-3623C46097E9}"/>
            </a:ext>
          </a:extLst>
        </xdr:cNvPr>
        <xdr:cNvSpPr txBox="1"/>
      </xdr:nvSpPr>
      <xdr:spPr>
        <a:xfrm>
          <a:off x="4244340" y="1615440"/>
          <a:ext cx="4221480" cy="146304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First of all we have to generate 10 random</a:t>
          </a:r>
          <a:r>
            <a:rPr lang="en-US" sz="1100" b="1" i="1" baseline="0"/>
            <a:t> nos. for "X" &amp; "Y"</a:t>
          </a:r>
        </a:p>
        <a:p>
          <a:r>
            <a:rPr lang="en-US" sz="1100" b="1" i="1" baseline="0"/>
            <a:t>For "x" between "300 to 400" &amp; for "y" b/w "60 to 100". And the we have copy paste it downwards, we have paste it using paste special. "Y" will be taken as independent &amp; "X" dependent. (from A19 to B28) we have copy paste the random nos.</a:t>
          </a:r>
        </a:p>
        <a:p>
          <a:r>
            <a:rPr lang="en-US" sz="1100" b="1" i="1" baseline="0"/>
            <a:t>RANDOMBETWEEN SYNTAX: =randbetween(bottom, top)</a:t>
          </a:r>
        </a:p>
        <a:p>
          <a:r>
            <a:rPr lang="en-US" sz="1100" b="1" i="1" baseline="0"/>
            <a:t>This function returns the random number between the two given numbers. This gives integer value (rounded off value)</a:t>
          </a:r>
        </a:p>
        <a:p>
          <a:endParaRPr lang="en-US" sz="1100" i="1" baseline="0"/>
        </a:p>
        <a:p>
          <a:endParaRPr lang="en-US" sz="1100" i="1"/>
        </a:p>
      </xdr:txBody>
    </xdr:sp>
    <xdr:clientData/>
  </xdr:twoCellAnchor>
  <xdr:twoCellAnchor>
    <xdr:from>
      <xdr:col>10</xdr:col>
      <xdr:colOff>0</xdr:colOff>
      <xdr:row>18</xdr:row>
      <xdr:rowOff>30480</xdr:rowOff>
    </xdr:from>
    <xdr:to>
      <xdr:col>11</xdr:col>
      <xdr:colOff>30480</xdr:colOff>
      <xdr:row>18</xdr:row>
      <xdr:rowOff>175260</xdr:rowOff>
    </xdr:to>
    <xdr:cxnSp macro="">
      <xdr:nvCxnSpPr>
        <xdr:cNvPr id="7" name="Straight Arrow Connector 6">
          <a:extLst>
            <a:ext uri="{FF2B5EF4-FFF2-40B4-BE49-F238E27FC236}">
              <a16:creationId xmlns:a16="http://schemas.microsoft.com/office/drawing/2014/main" id="{88019A37-EF03-45D3-AE2A-D1AA46336FD9}"/>
            </a:ext>
          </a:extLst>
        </xdr:cNvPr>
        <xdr:cNvCxnSpPr/>
      </xdr:nvCxnSpPr>
      <xdr:spPr>
        <a:xfrm>
          <a:off x="6621780" y="3528060"/>
          <a:ext cx="640080" cy="14478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xdr:colOff>
      <xdr:row>18</xdr:row>
      <xdr:rowOff>167640</xdr:rowOff>
    </xdr:from>
    <xdr:to>
      <xdr:col>11</xdr:col>
      <xdr:colOff>30480</xdr:colOff>
      <xdr:row>19</xdr:row>
      <xdr:rowOff>144780</xdr:rowOff>
    </xdr:to>
    <xdr:cxnSp macro="">
      <xdr:nvCxnSpPr>
        <xdr:cNvPr id="9" name="Straight Arrow Connector 8">
          <a:extLst>
            <a:ext uri="{FF2B5EF4-FFF2-40B4-BE49-F238E27FC236}">
              <a16:creationId xmlns:a16="http://schemas.microsoft.com/office/drawing/2014/main" id="{332A1485-B16D-481D-85F3-B1F7EA9D69A0}"/>
            </a:ext>
          </a:extLst>
        </xdr:cNvPr>
        <xdr:cNvCxnSpPr/>
      </xdr:nvCxnSpPr>
      <xdr:spPr>
        <a:xfrm flipV="1">
          <a:off x="6644640" y="3665220"/>
          <a:ext cx="617220" cy="1600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53340</xdr:colOff>
      <xdr:row>17</xdr:row>
      <xdr:rowOff>182880</xdr:rowOff>
    </xdr:from>
    <xdr:to>
      <xdr:col>21</xdr:col>
      <xdr:colOff>434340</xdr:colOff>
      <xdr:row>25</xdr:row>
      <xdr:rowOff>53340</xdr:rowOff>
    </xdr:to>
    <xdr:sp macro="" textlink="">
      <xdr:nvSpPr>
        <xdr:cNvPr id="10" name="TextBox 9">
          <a:extLst>
            <a:ext uri="{FF2B5EF4-FFF2-40B4-BE49-F238E27FC236}">
              <a16:creationId xmlns:a16="http://schemas.microsoft.com/office/drawing/2014/main" id="{C505CF1D-4E47-4857-81D3-EE705121C204}"/>
            </a:ext>
          </a:extLst>
        </xdr:cNvPr>
        <xdr:cNvSpPr txBox="1"/>
      </xdr:nvSpPr>
      <xdr:spPr>
        <a:xfrm>
          <a:off x="7284720" y="3322320"/>
          <a:ext cx="6477000" cy="151638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After copy paste we will calculate Intercept</a:t>
          </a:r>
          <a:r>
            <a:rPr lang="en-US" sz="1100" b="1" i="1" baseline="0"/>
            <a:t> &amp; slope using there respective functions in cell J19 &amp; J20 respwctively. </a:t>
          </a:r>
        </a:p>
        <a:p>
          <a:r>
            <a:rPr lang="en-US" sz="1100" b="1" i="1" baseline="0"/>
            <a:t>INTERCEPT SYNTAX: =intercept(known_ys, known_xs)</a:t>
          </a:r>
        </a:p>
        <a:p>
          <a:r>
            <a:rPr lang="en-US" sz="1100" b="1" i="1" baseline="0"/>
            <a:t>This function calculates the point at which the a line will intersect the y axis. The intercept point is based on the best fit regression line. The function used here is "INTERCEPT(B19:B28,A19:A28)"</a:t>
          </a:r>
        </a:p>
        <a:p>
          <a:r>
            <a:rPr lang="en-US" sz="1100" b="1" i="1" baseline="0"/>
            <a:t>SLOPE SYNTAX: =Slope(known_ys, known_xs)</a:t>
          </a:r>
        </a:p>
        <a:p>
          <a:r>
            <a:rPr lang="en-US" sz="1100" b="1" i="1" baseline="0"/>
            <a:t>This function returns the slope of the linear regression line through data points. The function used here is "SLOPE(B19:B28,A19:A28)"</a:t>
          </a:r>
          <a:endParaRPr lang="en-US" sz="1100" b="1" i="1"/>
        </a:p>
      </xdr:txBody>
    </xdr:sp>
    <xdr:clientData/>
  </xdr:twoCellAnchor>
  <xdr:twoCellAnchor>
    <xdr:from>
      <xdr:col>2</xdr:col>
      <xdr:colOff>693420</xdr:colOff>
      <xdr:row>20</xdr:row>
      <xdr:rowOff>91440</xdr:rowOff>
    </xdr:from>
    <xdr:to>
      <xdr:col>4</xdr:col>
      <xdr:colOff>38100</xdr:colOff>
      <xdr:row>21</xdr:row>
      <xdr:rowOff>152400</xdr:rowOff>
    </xdr:to>
    <xdr:cxnSp macro="">
      <xdr:nvCxnSpPr>
        <xdr:cNvPr id="12" name="Straight Arrow Connector 11">
          <a:extLst>
            <a:ext uri="{FF2B5EF4-FFF2-40B4-BE49-F238E27FC236}">
              <a16:creationId xmlns:a16="http://schemas.microsoft.com/office/drawing/2014/main" id="{F56B1AAB-378B-47C1-8482-B042C063D46B}"/>
            </a:ext>
          </a:extLst>
        </xdr:cNvPr>
        <xdr:cNvCxnSpPr/>
      </xdr:nvCxnSpPr>
      <xdr:spPr>
        <a:xfrm>
          <a:off x="2331720" y="3962400"/>
          <a:ext cx="670560" cy="243840"/>
        </a:xfrm>
        <a:prstGeom prst="straightConnector1">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182880</xdr:colOff>
      <xdr:row>21</xdr:row>
      <xdr:rowOff>53340</xdr:rowOff>
    </xdr:from>
    <xdr:to>
      <xdr:col>10</xdr:col>
      <xdr:colOff>411480</xdr:colOff>
      <xdr:row>27</xdr:row>
      <xdr:rowOff>76200</xdr:rowOff>
    </xdr:to>
    <xdr:sp macro="" textlink="">
      <xdr:nvSpPr>
        <xdr:cNvPr id="13" name="TextBox 12">
          <a:extLst>
            <a:ext uri="{FF2B5EF4-FFF2-40B4-BE49-F238E27FC236}">
              <a16:creationId xmlns:a16="http://schemas.microsoft.com/office/drawing/2014/main" id="{8213921F-3AFF-43AD-AB30-408126073598}"/>
            </a:ext>
          </a:extLst>
        </xdr:cNvPr>
        <xdr:cNvSpPr txBox="1"/>
      </xdr:nvSpPr>
      <xdr:spPr>
        <a:xfrm>
          <a:off x="3147060" y="4107180"/>
          <a:ext cx="3886200" cy="112014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Now</a:t>
          </a:r>
          <a:r>
            <a:rPr lang="en-US" sz="1100" b="1" i="1" baseline="0"/>
            <a:t> we have to calculate "Estimated X" by using "intercept plus slope multiply by independent value i.e., ('Y')". The Function used here is "$J$19+$J$20*A20", we have to freeze intercept and slope in the above function because these 2 will remain same, and then by using autofill we will drag upto cell C28.</a:t>
          </a:r>
          <a:endParaRPr lang="en-US" sz="1100" b="1" i="1"/>
        </a:p>
      </xdr:txBody>
    </xdr:sp>
    <xdr:clientData/>
  </xdr:twoCellAnchor>
  <xdr:twoCellAnchor>
    <xdr:from>
      <xdr:col>4</xdr:col>
      <xdr:colOff>68580</xdr:colOff>
      <xdr:row>3</xdr:row>
      <xdr:rowOff>121920</xdr:rowOff>
    </xdr:from>
    <xdr:to>
      <xdr:col>4</xdr:col>
      <xdr:colOff>594360</xdr:colOff>
      <xdr:row>3</xdr:row>
      <xdr:rowOff>137160</xdr:rowOff>
    </xdr:to>
    <xdr:cxnSp macro="">
      <xdr:nvCxnSpPr>
        <xdr:cNvPr id="15" name="Straight Arrow Connector 14">
          <a:extLst>
            <a:ext uri="{FF2B5EF4-FFF2-40B4-BE49-F238E27FC236}">
              <a16:creationId xmlns:a16="http://schemas.microsoft.com/office/drawing/2014/main" id="{293D5143-CC0E-43A4-A676-2230F46D8746}"/>
            </a:ext>
          </a:extLst>
        </xdr:cNvPr>
        <xdr:cNvCxnSpPr/>
      </xdr:nvCxnSpPr>
      <xdr:spPr>
        <a:xfrm>
          <a:off x="3032760" y="685800"/>
          <a:ext cx="525780" cy="152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xdr:colOff>
      <xdr:row>2</xdr:row>
      <xdr:rowOff>68580</xdr:rowOff>
    </xdr:from>
    <xdr:to>
      <xdr:col>17</xdr:col>
      <xdr:colOff>502920</xdr:colOff>
      <xdr:row>5</xdr:row>
      <xdr:rowOff>144780</xdr:rowOff>
    </xdr:to>
    <xdr:sp macro="" textlink="">
      <xdr:nvSpPr>
        <xdr:cNvPr id="16" name="TextBox 15">
          <a:extLst>
            <a:ext uri="{FF2B5EF4-FFF2-40B4-BE49-F238E27FC236}">
              <a16:creationId xmlns:a16="http://schemas.microsoft.com/office/drawing/2014/main" id="{2FD9DD65-B4D3-41B5-BF3A-1C19490F94E3}"/>
            </a:ext>
          </a:extLst>
        </xdr:cNvPr>
        <xdr:cNvSpPr txBox="1"/>
      </xdr:nvSpPr>
      <xdr:spPr>
        <a:xfrm>
          <a:off x="3627120" y="449580"/>
          <a:ext cx="7764780" cy="62484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To find</a:t>
          </a:r>
          <a:r>
            <a:rPr lang="en-US" sz="1100" b="1" i="1" baseline="0"/>
            <a:t> projected values of "X" we have to assume 3 different values of "Y" and for this we will use "randbetween" to find random nos. b/w 60 to 100. And then copy paste it downward in cell (A30-A32). </a:t>
          </a:r>
          <a:r>
            <a:rPr lang="en-US" sz="1100" b="1" i="1" baseline="0">
              <a:solidFill>
                <a:schemeClr val="dk1"/>
              </a:solidFill>
              <a:effectLst/>
              <a:latin typeface="+mn-lt"/>
              <a:ea typeface="+mn-ea"/>
              <a:cs typeface="+mn-cs"/>
            </a:rPr>
            <a:t>RANDOMBETWEEN SYNTAX: =randbetween(bottom, top)</a:t>
          </a:r>
          <a:endParaRPr lang="en-US">
            <a:effectLst/>
          </a:endParaRPr>
        </a:p>
        <a:p>
          <a:r>
            <a:rPr lang="en-US" sz="1100" b="1" i="1" baseline="0">
              <a:solidFill>
                <a:schemeClr val="dk1"/>
              </a:solidFill>
              <a:effectLst/>
              <a:latin typeface="+mn-lt"/>
              <a:ea typeface="+mn-ea"/>
              <a:cs typeface="+mn-cs"/>
            </a:rPr>
            <a:t>This function returns the random number between the two given numbers. This gives integer value (rounded off value)</a:t>
          </a:r>
          <a:endParaRPr lang="en-US">
            <a:effectLst/>
          </a:endParaRPr>
        </a:p>
        <a:p>
          <a:endParaRPr lang="en-US" sz="1100" b="1" i="1"/>
        </a:p>
      </xdr:txBody>
    </xdr:sp>
    <xdr:clientData/>
  </xdr:twoCellAnchor>
  <xdr:twoCellAnchor>
    <xdr:from>
      <xdr:col>0</xdr:col>
      <xdr:colOff>350520</xdr:colOff>
      <xdr:row>31</xdr:row>
      <xdr:rowOff>137160</xdr:rowOff>
    </xdr:from>
    <xdr:to>
      <xdr:col>0</xdr:col>
      <xdr:colOff>350520</xdr:colOff>
      <xdr:row>33</xdr:row>
      <xdr:rowOff>175260</xdr:rowOff>
    </xdr:to>
    <xdr:cxnSp macro="">
      <xdr:nvCxnSpPr>
        <xdr:cNvPr id="18" name="Straight Connector 17">
          <a:extLst>
            <a:ext uri="{FF2B5EF4-FFF2-40B4-BE49-F238E27FC236}">
              <a16:creationId xmlns:a16="http://schemas.microsoft.com/office/drawing/2014/main" id="{52BC5048-15E4-483C-8E95-8DD2FE91D0E8}"/>
            </a:ext>
          </a:extLst>
        </xdr:cNvPr>
        <xdr:cNvCxnSpPr/>
      </xdr:nvCxnSpPr>
      <xdr:spPr>
        <a:xfrm>
          <a:off x="350520" y="6019800"/>
          <a:ext cx="0" cy="41148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358140</xdr:colOff>
      <xdr:row>33</xdr:row>
      <xdr:rowOff>167640</xdr:rowOff>
    </xdr:from>
    <xdr:to>
      <xdr:col>9</xdr:col>
      <xdr:colOff>373380</xdr:colOff>
      <xdr:row>33</xdr:row>
      <xdr:rowOff>175260</xdr:rowOff>
    </xdr:to>
    <xdr:cxnSp macro="">
      <xdr:nvCxnSpPr>
        <xdr:cNvPr id="20" name="Straight Arrow Connector 19">
          <a:extLst>
            <a:ext uri="{FF2B5EF4-FFF2-40B4-BE49-F238E27FC236}">
              <a16:creationId xmlns:a16="http://schemas.microsoft.com/office/drawing/2014/main" id="{803EE160-E7B6-4D27-B376-A955633B8AF1}"/>
            </a:ext>
          </a:extLst>
        </xdr:cNvPr>
        <xdr:cNvCxnSpPr/>
      </xdr:nvCxnSpPr>
      <xdr:spPr>
        <a:xfrm>
          <a:off x="358140" y="6423660"/>
          <a:ext cx="6027420" cy="76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457200</xdr:colOff>
      <xdr:row>33</xdr:row>
      <xdr:rowOff>68580</xdr:rowOff>
    </xdr:from>
    <xdr:to>
      <xdr:col>18</xdr:col>
      <xdr:colOff>228600</xdr:colOff>
      <xdr:row>35</xdr:row>
      <xdr:rowOff>68580</xdr:rowOff>
    </xdr:to>
    <xdr:sp macro="" textlink="">
      <xdr:nvSpPr>
        <xdr:cNvPr id="21" name="TextBox 20">
          <a:extLst>
            <a:ext uri="{FF2B5EF4-FFF2-40B4-BE49-F238E27FC236}">
              <a16:creationId xmlns:a16="http://schemas.microsoft.com/office/drawing/2014/main" id="{ED27E269-239B-498D-9E5E-2F512600EC6E}"/>
            </a:ext>
          </a:extLst>
        </xdr:cNvPr>
        <xdr:cNvSpPr txBox="1"/>
      </xdr:nvSpPr>
      <xdr:spPr>
        <a:xfrm>
          <a:off x="6469380" y="6324600"/>
          <a:ext cx="5257800" cy="36576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This we have copy paste from above random no. we have assumed i.e.,(cell</a:t>
          </a:r>
          <a:r>
            <a:rPr lang="en-US" sz="1100" b="1" i="1" baseline="0"/>
            <a:t> D4-D6)</a:t>
          </a:r>
          <a:endParaRPr lang="en-US" sz="1100" b="1" i="1"/>
        </a:p>
      </xdr:txBody>
    </xdr:sp>
    <xdr:clientData/>
  </xdr:twoCellAnchor>
  <xdr:twoCellAnchor>
    <xdr:from>
      <xdr:col>2</xdr:col>
      <xdr:colOff>708660</xdr:colOff>
      <xdr:row>29</xdr:row>
      <xdr:rowOff>129540</xdr:rowOff>
    </xdr:from>
    <xdr:to>
      <xdr:col>5</xdr:col>
      <xdr:colOff>175260</xdr:colOff>
      <xdr:row>29</xdr:row>
      <xdr:rowOff>129540</xdr:rowOff>
    </xdr:to>
    <xdr:cxnSp macro="">
      <xdr:nvCxnSpPr>
        <xdr:cNvPr id="23" name="Straight Arrow Connector 22">
          <a:extLst>
            <a:ext uri="{FF2B5EF4-FFF2-40B4-BE49-F238E27FC236}">
              <a16:creationId xmlns:a16="http://schemas.microsoft.com/office/drawing/2014/main" id="{57BB9578-2D32-4206-8F89-D47446203766}"/>
            </a:ext>
          </a:extLst>
        </xdr:cNvPr>
        <xdr:cNvCxnSpPr/>
      </xdr:nvCxnSpPr>
      <xdr:spPr>
        <a:xfrm>
          <a:off x="2346960" y="5646420"/>
          <a:ext cx="140208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251460</xdr:colOff>
      <xdr:row>28</xdr:row>
      <xdr:rowOff>91440</xdr:rowOff>
    </xdr:from>
    <xdr:to>
      <xdr:col>13</xdr:col>
      <xdr:colOff>472440</xdr:colOff>
      <xdr:row>31</xdr:row>
      <xdr:rowOff>53340</xdr:rowOff>
    </xdr:to>
    <xdr:sp macro="" textlink="">
      <xdr:nvSpPr>
        <xdr:cNvPr id="24" name="TextBox 23">
          <a:extLst>
            <a:ext uri="{FF2B5EF4-FFF2-40B4-BE49-F238E27FC236}">
              <a16:creationId xmlns:a16="http://schemas.microsoft.com/office/drawing/2014/main" id="{5C282888-F3C4-4CFE-8CD4-48D8B8D251B5}"/>
            </a:ext>
          </a:extLst>
        </xdr:cNvPr>
        <xdr:cNvSpPr txBox="1"/>
      </xdr:nvSpPr>
      <xdr:spPr>
        <a:xfrm>
          <a:off x="3825240" y="5425440"/>
          <a:ext cx="5097780" cy="51054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The</a:t>
          </a:r>
          <a:r>
            <a:rPr lang="en-US" sz="1100" b="1" i="1" baseline="0"/>
            <a:t> values in CELL C30-C32 will come by using "autofill" i.e., we have to drag from </a:t>
          </a:r>
        </a:p>
        <a:p>
          <a:r>
            <a:rPr lang="en-US" sz="1100" b="1" i="1" baseline="0"/>
            <a:t>'Cell C28 TO C32" and the above function will be copied and calculated</a:t>
          </a:r>
          <a:endParaRPr lang="en-US" sz="1100" b="1" i="1"/>
        </a:p>
      </xdr:txBody>
    </xdr:sp>
    <xdr:clientData/>
  </xdr:twoCellAnchor>
  <xdr:twoCellAnchor>
    <xdr:from>
      <xdr:col>8</xdr:col>
      <xdr:colOff>167640</xdr:colOff>
      <xdr:row>42</xdr:row>
      <xdr:rowOff>45720</xdr:rowOff>
    </xdr:from>
    <xdr:to>
      <xdr:col>10</xdr:col>
      <xdr:colOff>144780</xdr:colOff>
      <xdr:row>42</xdr:row>
      <xdr:rowOff>53340</xdr:rowOff>
    </xdr:to>
    <xdr:cxnSp macro="">
      <xdr:nvCxnSpPr>
        <xdr:cNvPr id="27" name="Straight Arrow Connector 26">
          <a:extLst>
            <a:ext uri="{FF2B5EF4-FFF2-40B4-BE49-F238E27FC236}">
              <a16:creationId xmlns:a16="http://schemas.microsoft.com/office/drawing/2014/main" id="{EAD5A4BC-FCAD-4CF0-BD23-A3BEB9F12B30}"/>
            </a:ext>
          </a:extLst>
        </xdr:cNvPr>
        <xdr:cNvCxnSpPr/>
      </xdr:nvCxnSpPr>
      <xdr:spPr>
        <a:xfrm flipV="1">
          <a:off x="5570220" y="7947660"/>
          <a:ext cx="1196340" cy="76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243840</xdr:colOff>
      <xdr:row>40</xdr:row>
      <xdr:rowOff>76200</xdr:rowOff>
    </xdr:from>
    <xdr:to>
      <xdr:col>18</xdr:col>
      <xdr:colOff>76200</xdr:colOff>
      <xdr:row>44</xdr:row>
      <xdr:rowOff>30480</xdr:rowOff>
    </xdr:to>
    <xdr:sp macro="" textlink="">
      <xdr:nvSpPr>
        <xdr:cNvPr id="28" name="TextBox 27">
          <a:extLst>
            <a:ext uri="{FF2B5EF4-FFF2-40B4-BE49-F238E27FC236}">
              <a16:creationId xmlns:a16="http://schemas.microsoft.com/office/drawing/2014/main" id="{33B00036-DEB5-4CCD-A485-ADF51502A589}"/>
            </a:ext>
          </a:extLst>
        </xdr:cNvPr>
        <xdr:cNvSpPr txBox="1"/>
      </xdr:nvSpPr>
      <xdr:spPr>
        <a:xfrm>
          <a:off x="6865620" y="7612380"/>
          <a:ext cx="4709160" cy="68580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Now we have to make chart.</a:t>
          </a:r>
          <a:r>
            <a:rPr lang="en-US" sz="1100" b="1" i="1" baseline="0"/>
            <a:t> For this ; First of all we will select the above table from CELL A18 - C28, after we will go to insert tab in the ribbon and we select the chart (scatter with smooth lines), and the chart will be inserted.</a:t>
          </a:r>
          <a:endParaRPr lang="en-US" sz="1100" b="1" i="1"/>
        </a:p>
      </xdr:txBody>
    </xdr:sp>
    <xdr:clientData/>
  </xdr:twoCellAnchor>
  <xdr:twoCellAnchor>
    <xdr:from>
      <xdr:col>0</xdr:col>
      <xdr:colOff>0</xdr:colOff>
      <xdr:row>34</xdr:row>
      <xdr:rowOff>140970</xdr:rowOff>
    </xdr:from>
    <xdr:to>
      <xdr:col>8</xdr:col>
      <xdr:colOff>91440</xdr:colOff>
      <xdr:row>52</xdr:row>
      <xdr:rowOff>15240</xdr:rowOff>
    </xdr:to>
    <xdr:graphicFrame macro="">
      <xdr:nvGraphicFramePr>
        <xdr:cNvPr id="30" name="Chart 29">
          <a:extLst>
            <a:ext uri="{FF2B5EF4-FFF2-40B4-BE49-F238E27FC236}">
              <a16:creationId xmlns:a16="http://schemas.microsoft.com/office/drawing/2014/main" id="{D597C37B-2105-4741-B042-EA5ACD78C6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19050</xdr:rowOff>
    </xdr:from>
    <xdr:to>
      <xdr:col>7</xdr:col>
      <xdr:colOff>586740</xdr:colOff>
      <xdr:row>63</xdr:row>
      <xdr:rowOff>19050</xdr:rowOff>
    </xdr:to>
    <xdr:graphicFrame macro="">
      <xdr:nvGraphicFramePr>
        <xdr:cNvPr id="4" name="Chart 3">
          <a:extLst>
            <a:ext uri="{FF2B5EF4-FFF2-40B4-BE49-F238E27FC236}">
              <a16:creationId xmlns:a16="http://schemas.microsoft.com/office/drawing/2014/main" id="{A89CAF97-170F-439A-8234-BB56C7A4B2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5</xdr:row>
      <xdr:rowOff>175260</xdr:rowOff>
    </xdr:from>
    <xdr:to>
      <xdr:col>7</xdr:col>
      <xdr:colOff>213360</xdr:colOff>
      <xdr:row>6</xdr:row>
      <xdr:rowOff>0</xdr:rowOff>
    </xdr:to>
    <xdr:cxnSp macro="">
      <xdr:nvCxnSpPr>
        <xdr:cNvPr id="3" name="Straight Arrow Connector 2">
          <a:extLst>
            <a:ext uri="{FF2B5EF4-FFF2-40B4-BE49-F238E27FC236}">
              <a16:creationId xmlns:a16="http://schemas.microsoft.com/office/drawing/2014/main" id="{DC5C4537-69F8-4723-B07A-7C3B951FE823}"/>
            </a:ext>
          </a:extLst>
        </xdr:cNvPr>
        <xdr:cNvCxnSpPr/>
      </xdr:nvCxnSpPr>
      <xdr:spPr>
        <a:xfrm>
          <a:off x="3322320" y="1104900"/>
          <a:ext cx="1394460" cy="76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266700</xdr:colOff>
      <xdr:row>4</xdr:row>
      <xdr:rowOff>45720</xdr:rowOff>
    </xdr:from>
    <xdr:to>
      <xdr:col>19</xdr:col>
      <xdr:colOff>373380</xdr:colOff>
      <xdr:row>8</xdr:row>
      <xdr:rowOff>30480</xdr:rowOff>
    </xdr:to>
    <xdr:sp macro="" textlink="">
      <xdr:nvSpPr>
        <xdr:cNvPr id="5" name="TextBox 4">
          <a:extLst>
            <a:ext uri="{FF2B5EF4-FFF2-40B4-BE49-F238E27FC236}">
              <a16:creationId xmlns:a16="http://schemas.microsoft.com/office/drawing/2014/main" id="{B50B1098-2D84-47E9-AA53-3480A0D80438}"/>
            </a:ext>
          </a:extLst>
        </xdr:cNvPr>
        <xdr:cNvSpPr txBox="1"/>
      </xdr:nvSpPr>
      <xdr:spPr>
        <a:xfrm>
          <a:off x="4770120" y="792480"/>
          <a:ext cx="7421880" cy="71628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First of all we have to find 50 random</a:t>
          </a:r>
          <a:r>
            <a:rPr lang="en-US" sz="1100" b="1" i="1" baseline="0"/>
            <a:t> nos. between 500 to 600, &amp; this will be done using "randbetween" function. RANDBETWEEN SYNTAX: </a:t>
          </a:r>
          <a:r>
            <a:rPr lang="en-US" sz="1100" b="1" i="1" baseline="0">
              <a:solidFill>
                <a:schemeClr val="dk1"/>
              </a:solidFill>
              <a:effectLst/>
              <a:latin typeface="+mn-lt"/>
              <a:ea typeface="+mn-ea"/>
              <a:cs typeface="+mn-cs"/>
            </a:rPr>
            <a:t>RANDOMBETWEEN SYNTAX: =randbetween(bottom, top)</a:t>
          </a:r>
          <a:endParaRPr lang="en-US" b="1" i="1">
            <a:effectLst/>
          </a:endParaRPr>
        </a:p>
        <a:p>
          <a:r>
            <a:rPr lang="en-US" sz="1100" b="1" i="1" baseline="0">
              <a:solidFill>
                <a:schemeClr val="dk1"/>
              </a:solidFill>
              <a:effectLst/>
              <a:latin typeface="+mn-lt"/>
              <a:ea typeface="+mn-ea"/>
              <a:cs typeface="+mn-cs"/>
            </a:rPr>
            <a:t>This function returns the random number between the two given numbers. This gives integer value (rounded off value)</a:t>
          </a:r>
          <a:endParaRPr lang="en-US" b="1" i="1">
            <a:effectLst/>
          </a:endParaRPr>
        </a:p>
        <a:p>
          <a:endParaRPr lang="en-US" sz="1100"/>
        </a:p>
      </xdr:txBody>
    </xdr:sp>
    <xdr:clientData/>
  </xdr:twoCellAnchor>
  <xdr:twoCellAnchor>
    <xdr:from>
      <xdr:col>5</xdr:col>
      <xdr:colOff>38100</xdr:colOff>
      <xdr:row>17</xdr:row>
      <xdr:rowOff>175260</xdr:rowOff>
    </xdr:from>
    <xdr:to>
      <xdr:col>7</xdr:col>
      <xdr:colOff>15240</xdr:colOff>
      <xdr:row>18</xdr:row>
      <xdr:rowOff>0</xdr:rowOff>
    </xdr:to>
    <xdr:cxnSp macro="">
      <xdr:nvCxnSpPr>
        <xdr:cNvPr id="7" name="Straight Arrow Connector 6">
          <a:extLst>
            <a:ext uri="{FF2B5EF4-FFF2-40B4-BE49-F238E27FC236}">
              <a16:creationId xmlns:a16="http://schemas.microsoft.com/office/drawing/2014/main" id="{1148C05F-9932-4FE0-8CC3-17568868071F}"/>
            </a:ext>
          </a:extLst>
        </xdr:cNvPr>
        <xdr:cNvCxnSpPr/>
      </xdr:nvCxnSpPr>
      <xdr:spPr>
        <a:xfrm>
          <a:off x="3322320" y="3322320"/>
          <a:ext cx="1196340" cy="76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68580</xdr:colOff>
      <xdr:row>16</xdr:row>
      <xdr:rowOff>144780</xdr:rowOff>
    </xdr:from>
    <xdr:to>
      <xdr:col>17</xdr:col>
      <xdr:colOff>358140</xdr:colOff>
      <xdr:row>19</xdr:row>
      <xdr:rowOff>91440</xdr:rowOff>
    </xdr:to>
    <xdr:sp macro="" textlink="">
      <xdr:nvSpPr>
        <xdr:cNvPr id="8" name="TextBox 7">
          <a:extLst>
            <a:ext uri="{FF2B5EF4-FFF2-40B4-BE49-F238E27FC236}">
              <a16:creationId xmlns:a16="http://schemas.microsoft.com/office/drawing/2014/main" id="{964BD2FB-6D00-4528-90FA-529E49BF9889}"/>
            </a:ext>
          </a:extLst>
        </xdr:cNvPr>
        <xdr:cNvSpPr txBox="1"/>
      </xdr:nvSpPr>
      <xdr:spPr>
        <a:xfrm>
          <a:off x="4572000" y="3108960"/>
          <a:ext cx="6385560" cy="49530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After that we have to copy paste the random nos. (paste</a:t>
          </a:r>
          <a:r>
            <a:rPr lang="en-US" sz="1100" b="1" i="1" baseline="0"/>
            <a:t> using paste special) for freezed data since we have to find 50 fixed integers.(to calculate mean, standard deviation,skewness,kurtosis.)</a:t>
          </a:r>
          <a:endParaRPr lang="en-US" sz="1100" b="1" i="1"/>
        </a:p>
      </xdr:txBody>
    </xdr:sp>
    <xdr:clientData/>
  </xdr:twoCellAnchor>
  <xdr:twoCellAnchor>
    <xdr:from>
      <xdr:col>10</xdr:col>
      <xdr:colOff>15240</xdr:colOff>
      <xdr:row>31</xdr:row>
      <xdr:rowOff>175260</xdr:rowOff>
    </xdr:from>
    <xdr:to>
      <xdr:col>10</xdr:col>
      <xdr:colOff>472440</xdr:colOff>
      <xdr:row>31</xdr:row>
      <xdr:rowOff>175260</xdr:rowOff>
    </xdr:to>
    <xdr:cxnSp macro="">
      <xdr:nvCxnSpPr>
        <xdr:cNvPr id="10" name="Straight Arrow Connector 9">
          <a:extLst>
            <a:ext uri="{FF2B5EF4-FFF2-40B4-BE49-F238E27FC236}">
              <a16:creationId xmlns:a16="http://schemas.microsoft.com/office/drawing/2014/main" id="{1795BE0A-4FE8-4480-98D4-956C378C41D6}"/>
            </a:ext>
          </a:extLst>
        </xdr:cNvPr>
        <xdr:cNvCxnSpPr/>
      </xdr:nvCxnSpPr>
      <xdr:spPr>
        <a:xfrm>
          <a:off x="6347460" y="5905500"/>
          <a:ext cx="45720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480060</xdr:colOff>
      <xdr:row>30</xdr:row>
      <xdr:rowOff>15240</xdr:rowOff>
    </xdr:from>
    <xdr:to>
      <xdr:col>14</xdr:col>
      <xdr:colOff>152400</xdr:colOff>
      <xdr:row>35</xdr:row>
      <xdr:rowOff>45720</xdr:rowOff>
    </xdr:to>
    <xdr:sp macro="" textlink="">
      <xdr:nvSpPr>
        <xdr:cNvPr id="12" name="TextBox 11">
          <a:extLst>
            <a:ext uri="{FF2B5EF4-FFF2-40B4-BE49-F238E27FC236}">
              <a16:creationId xmlns:a16="http://schemas.microsoft.com/office/drawing/2014/main" id="{FB7440D8-AD07-4BD6-B6D9-307C53CB5798}"/>
            </a:ext>
          </a:extLst>
        </xdr:cNvPr>
        <xdr:cNvSpPr txBox="1"/>
      </xdr:nvSpPr>
      <xdr:spPr>
        <a:xfrm>
          <a:off x="6812280" y="5562600"/>
          <a:ext cx="2110740" cy="95250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We</a:t>
          </a:r>
          <a:r>
            <a:rPr lang="en-US" sz="1100" b="1" i="1" baseline="0"/>
            <a:t> have to find this bins for frequency. This bins are calculated as one no. less than lower limit and the last no. will be taken as it is.</a:t>
          </a:r>
          <a:endParaRPr lang="en-US" sz="1100" b="1" i="1"/>
        </a:p>
      </xdr:txBody>
    </xdr:sp>
    <xdr:clientData/>
  </xdr:twoCellAnchor>
  <xdr:twoCellAnchor>
    <xdr:from>
      <xdr:col>14</xdr:col>
      <xdr:colOff>381001</xdr:colOff>
      <xdr:row>20</xdr:row>
      <xdr:rowOff>167640</xdr:rowOff>
    </xdr:from>
    <xdr:to>
      <xdr:col>22</xdr:col>
      <xdr:colOff>449581</xdr:colOff>
      <xdr:row>33</xdr:row>
      <xdr:rowOff>60960</xdr:rowOff>
    </xdr:to>
    <xdr:sp macro="" textlink="">
      <xdr:nvSpPr>
        <xdr:cNvPr id="14" name="Callout: Bent Line 13">
          <a:extLst>
            <a:ext uri="{FF2B5EF4-FFF2-40B4-BE49-F238E27FC236}">
              <a16:creationId xmlns:a16="http://schemas.microsoft.com/office/drawing/2014/main" id="{44060457-B493-48C3-A0C9-9945FCDFA466}"/>
            </a:ext>
          </a:extLst>
        </xdr:cNvPr>
        <xdr:cNvSpPr/>
      </xdr:nvSpPr>
      <xdr:spPr>
        <a:xfrm>
          <a:off x="9151621" y="3863340"/>
          <a:ext cx="4945380" cy="2293620"/>
        </a:xfrm>
        <a:prstGeom prst="borderCallout2">
          <a:avLst>
            <a:gd name="adj1" fmla="val 18538"/>
            <a:gd name="adj2" fmla="val 59"/>
            <a:gd name="adj3" fmla="val 18750"/>
            <a:gd name="adj4" fmla="val -16667"/>
            <a:gd name="adj5" fmla="val 66920"/>
            <a:gd name="adj6" fmla="val -131850"/>
          </a:avLst>
        </a:prstGeom>
        <a:solidFill>
          <a:schemeClr val="accent2">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1" i="1"/>
            <a:t>After</a:t>
          </a:r>
          <a:r>
            <a:rPr lang="en-US" sz="1100" b="1" i="1" baseline="0"/>
            <a:t> bins we will calculate frequency which is in "cell D31". For this first we have to select cell 'D31-D35' and then type the frequency function and then press 'ctrl+shift+enter'. For frequency calculation first we have to select freezed data cell range and then bins data cell range. FREQUENCY SYNTAX:  =frequency(data_array, bins_array).  This returns the frequency of the numbers given in bins array.</a:t>
          </a:r>
        </a:p>
        <a:p>
          <a:pPr algn="l"/>
          <a:r>
            <a:rPr lang="en-US" sz="1100" b="1" i="1" baseline="0"/>
            <a:t>After frequency, we have to find "X", and this is find by the formula i.e., upper limit + lower limit divided by 2.</a:t>
          </a:r>
        </a:p>
        <a:p>
          <a:pPr algn="l"/>
          <a:r>
            <a:rPr lang="en-US" sz="1100" b="1" i="1" baseline="0"/>
            <a:t>Then we have to find "Fx", &amp; for this we have to multiply frequency with 'X'.</a:t>
          </a:r>
        </a:p>
        <a:p>
          <a:pPr algn="l"/>
          <a:r>
            <a:rPr lang="en-US" sz="1100" b="1" i="1" baseline="0"/>
            <a:t>After Fx we have to now calculate "Fx^2" &amp; for this we have to multiply 'Fx' with 'X'. After all this now we have to find sum of frequency, 'Fx' &amp; 'FX^2' using sum function i.e., =SUM(number 1, number2,...) which adds all the nos. in a cell range. </a:t>
          </a:r>
          <a:endParaRPr lang="en-US" sz="1100" b="1" i="1"/>
        </a:p>
      </xdr:txBody>
    </xdr:sp>
    <xdr:clientData/>
  </xdr:twoCellAnchor>
  <xdr:twoCellAnchor>
    <xdr:from>
      <xdr:col>1</xdr:col>
      <xdr:colOff>586740</xdr:colOff>
      <xdr:row>39</xdr:row>
      <xdr:rowOff>167640</xdr:rowOff>
    </xdr:from>
    <xdr:to>
      <xdr:col>4</xdr:col>
      <xdr:colOff>289560</xdr:colOff>
      <xdr:row>44</xdr:row>
      <xdr:rowOff>0</xdr:rowOff>
    </xdr:to>
    <xdr:cxnSp macro="">
      <xdr:nvCxnSpPr>
        <xdr:cNvPr id="16" name="Straight Connector 15">
          <a:extLst>
            <a:ext uri="{FF2B5EF4-FFF2-40B4-BE49-F238E27FC236}">
              <a16:creationId xmlns:a16="http://schemas.microsoft.com/office/drawing/2014/main" id="{5D0A0FD7-3642-4112-8FB3-3579E111AB16}"/>
            </a:ext>
          </a:extLst>
        </xdr:cNvPr>
        <xdr:cNvCxnSpPr/>
      </xdr:nvCxnSpPr>
      <xdr:spPr>
        <a:xfrm>
          <a:off x="1402080" y="7383780"/>
          <a:ext cx="1531620" cy="769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15240</xdr:colOff>
      <xdr:row>43</xdr:row>
      <xdr:rowOff>182880</xdr:rowOff>
    </xdr:from>
    <xdr:to>
      <xdr:col>4</xdr:col>
      <xdr:colOff>243840</xdr:colOff>
      <xdr:row>46</xdr:row>
      <xdr:rowOff>129540</xdr:rowOff>
    </xdr:to>
    <xdr:cxnSp macro="">
      <xdr:nvCxnSpPr>
        <xdr:cNvPr id="18" name="Straight Connector 17">
          <a:extLst>
            <a:ext uri="{FF2B5EF4-FFF2-40B4-BE49-F238E27FC236}">
              <a16:creationId xmlns:a16="http://schemas.microsoft.com/office/drawing/2014/main" id="{25885C60-003C-45D3-81E5-845EACE16D31}"/>
            </a:ext>
          </a:extLst>
        </xdr:cNvPr>
        <xdr:cNvCxnSpPr/>
      </xdr:nvCxnSpPr>
      <xdr:spPr>
        <a:xfrm flipV="1">
          <a:off x="1440180" y="8145780"/>
          <a:ext cx="1447800" cy="5029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205740</xdr:colOff>
      <xdr:row>43</xdr:row>
      <xdr:rowOff>175260</xdr:rowOff>
    </xdr:from>
    <xdr:to>
      <xdr:col>9</xdr:col>
      <xdr:colOff>91440</xdr:colOff>
      <xdr:row>43</xdr:row>
      <xdr:rowOff>182880</xdr:rowOff>
    </xdr:to>
    <xdr:cxnSp macro="">
      <xdr:nvCxnSpPr>
        <xdr:cNvPr id="20" name="Straight Arrow Connector 19">
          <a:extLst>
            <a:ext uri="{FF2B5EF4-FFF2-40B4-BE49-F238E27FC236}">
              <a16:creationId xmlns:a16="http://schemas.microsoft.com/office/drawing/2014/main" id="{CABEDC92-37FF-4A01-BC94-6C550D0CFA85}"/>
            </a:ext>
          </a:extLst>
        </xdr:cNvPr>
        <xdr:cNvCxnSpPr/>
      </xdr:nvCxnSpPr>
      <xdr:spPr>
        <a:xfrm>
          <a:off x="2849880" y="8138160"/>
          <a:ext cx="2964180" cy="762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175260</xdr:colOff>
      <xdr:row>36</xdr:row>
      <xdr:rowOff>76200</xdr:rowOff>
    </xdr:from>
    <xdr:to>
      <xdr:col>22</xdr:col>
      <xdr:colOff>205740</xdr:colOff>
      <xdr:row>53</xdr:row>
      <xdr:rowOff>60960</xdr:rowOff>
    </xdr:to>
    <xdr:sp macro="" textlink="">
      <xdr:nvSpPr>
        <xdr:cNvPr id="22" name="TextBox 21">
          <a:extLst>
            <a:ext uri="{FF2B5EF4-FFF2-40B4-BE49-F238E27FC236}">
              <a16:creationId xmlns:a16="http://schemas.microsoft.com/office/drawing/2014/main" id="{3CD2700F-4C7B-4E87-8E32-0D0C261B4270}"/>
            </a:ext>
          </a:extLst>
        </xdr:cNvPr>
        <xdr:cNvSpPr txBox="1"/>
      </xdr:nvSpPr>
      <xdr:spPr>
        <a:xfrm>
          <a:off x="5897880" y="6736080"/>
          <a:ext cx="7955280" cy="313182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Now we have to find mean &amp; standard deviation on both indiviual observations &amp; group data </a:t>
          </a:r>
          <a:r>
            <a:rPr lang="en-US" sz="1100" b="1" i="1" baseline="0"/>
            <a:t> i.e., discrete &amp; continous. </a:t>
          </a:r>
        </a:p>
        <a:p>
          <a:r>
            <a:rPr lang="en-US" sz="1100" b="1" i="1" u="sng" baseline="0"/>
            <a:t>Discrete: </a:t>
          </a:r>
          <a:r>
            <a:rPr lang="en-US" sz="1100" b="1" i="1" baseline="0"/>
            <a:t>In discrete we have to find mean by using its function &amp; mean is find using average function i.e., AVERAGE SYNTAX: =average(number1, number2, ..), it returns the arithmatic mean of the values(calculated in cell B41). After that we have to find standard deviation using its function i.e., STANDAR DEVIATION SYNTAX: =stdev(range), This function returns the std dev of a dataset. (calculated in cell B42).</a:t>
          </a:r>
        </a:p>
        <a:p>
          <a:r>
            <a:rPr lang="en-US" sz="1100" b="1" i="1" u="sng" baseline="0"/>
            <a:t>Continuous:   </a:t>
          </a:r>
          <a:r>
            <a:rPr lang="en-US" sz="1100" b="1" i="1" u="none" baseline="0"/>
            <a:t>In this we have to find mean by dividing 'Fx' with 'frequency'. Then we have to calculate standard deviation. And here we have to use square root function i.e., SQRT SYNTAX: =SQRT(number), which returns a positive square root. (calculated in cell B47). The function used here is "SQRT((G36/D36)-(F36/D36)^2)".</a:t>
          </a:r>
        </a:p>
        <a:p>
          <a:r>
            <a:rPr lang="en-US" sz="1100" b="1" i="1" u="none" baseline="0"/>
            <a:t>After this we have to find Skewness,kurtosis,sumif &amp; count using there respective functions. </a:t>
          </a:r>
        </a:p>
        <a:p>
          <a:r>
            <a:rPr lang="en-US" sz="1100" b="1" i="1" u="none" baseline="0"/>
            <a:t>SKEWNESS SYNTAX: =skew(range), This function returns the skewness of a distribution. Skewness determines the degree of</a:t>
          </a:r>
        </a:p>
        <a:p>
          <a:r>
            <a:rPr lang="en-US" sz="1100" b="1" i="1" u="none" baseline="0"/>
            <a:t>asymmetry of a distribution around its mean. (CELL F40)</a:t>
          </a:r>
        </a:p>
        <a:p>
          <a:r>
            <a:rPr lang="en-US" sz="1100" b="1" i="1" u="none" baseline="0"/>
            <a:t>KURTOSIS SYNTAX: =Kurt(range), This function returns the kurtosis of a dataset. It determines the relative peakedness or</a:t>
          </a:r>
        </a:p>
        <a:p>
          <a:r>
            <a:rPr lang="en-US" sz="1100" b="1" i="1" u="none" baseline="0"/>
            <a:t>flatness of a dataset. (CELL F41)</a:t>
          </a:r>
        </a:p>
        <a:p>
          <a:r>
            <a:rPr lang="en-US" sz="1100" b="1" i="1" u="none" baseline="0"/>
            <a:t>SUMIF SYNTAX: =sumif(range, criteria, [sum_range]), This function returns the sum os a given series based on the criteria given.(CELL F42) (to find sum of nos. having values more than 560 from freezed data range )</a:t>
          </a:r>
        </a:p>
        <a:p>
          <a:r>
            <a:rPr lang="en-US" sz="1100" b="1" i="1" u="none" baseline="0"/>
            <a:t>COUNTIF SYNTAX: =countif(range, criteria), This counts the number of cells within the range that meet the specified criteria..(to count values more than 560 from freezed data range)</a:t>
          </a:r>
          <a:endParaRPr lang="en-US" sz="1100" b="1" i="1" u="sng"/>
        </a:p>
      </xdr:txBody>
    </xdr:sp>
    <xdr:clientData/>
  </xdr:twoCellAnchor>
  <xdr:twoCellAnchor>
    <xdr:from>
      <xdr:col>6</xdr:col>
      <xdr:colOff>350520</xdr:colOff>
      <xdr:row>40</xdr:row>
      <xdr:rowOff>175260</xdr:rowOff>
    </xdr:from>
    <xdr:to>
      <xdr:col>8</xdr:col>
      <xdr:colOff>586740</xdr:colOff>
      <xdr:row>40</xdr:row>
      <xdr:rowOff>179070</xdr:rowOff>
    </xdr:to>
    <xdr:cxnSp macro="">
      <xdr:nvCxnSpPr>
        <xdr:cNvPr id="24" name="Straight Arrow Connector 23">
          <a:extLst>
            <a:ext uri="{FF2B5EF4-FFF2-40B4-BE49-F238E27FC236}">
              <a16:creationId xmlns:a16="http://schemas.microsoft.com/office/drawing/2014/main" id="{0037560C-2B44-46FB-B865-7890125E63DA}"/>
            </a:ext>
          </a:extLst>
        </xdr:cNvPr>
        <xdr:cNvCxnSpPr>
          <a:stCxn id="26" idx="2"/>
        </xdr:cNvCxnSpPr>
      </xdr:nvCxnSpPr>
      <xdr:spPr>
        <a:xfrm flipV="1">
          <a:off x="4244340" y="7574280"/>
          <a:ext cx="1455420" cy="381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39</xdr:row>
      <xdr:rowOff>0</xdr:rowOff>
    </xdr:from>
    <xdr:to>
      <xdr:col>6</xdr:col>
      <xdr:colOff>350520</xdr:colOff>
      <xdr:row>42</xdr:row>
      <xdr:rowOff>167640</xdr:rowOff>
    </xdr:to>
    <xdr:sp macro="" textlink="">
      <xdr:nvSpPr>
        <xdr:cNvPr id="26" name="Right Bracket 25">
          <a:extLst>
            <a:ext uri="{FF2B5EF4-FFF2-40B4-BE49-F238E27FC236}">
              <a16:creationId xmlns:a16="http://schemas.microsoft.com/office/drawing/2014/main" id="{6BBA55F9-E8CC-4004-AB02-8F2D830E8034}"/>
            </a:ext>
          </a:extLst>
        </xdr:cNvPr>
        <xdr:cNvSpPr/>
      </xdr:nvSpPr>
      <xdr:spPr>
        <a:xfrm>
          <a:off x="4008120" y="7216140"/>
          <a:ext cx="236220" cy="7239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22860</xdr:colOff>
      <xdr:row>58</xdr:row>
      <xdr:rowOff>121920</xdr:rowOff>
    </xdr:from>
    <xdr:to>
      <xdr:col>10</xdr:col>
      <xdr:colOff>434340</xdr:colOff>
      <xdr:row>58</xdr:row>
      <xdr:rowOff>152400</xdr:rowOff>
    </xdr:to>
    <xdr:cxnSp macro="">
      <xdr:nvCxnSpPr>
        <xdr:cNvPr id="32" name="Straight Arrow Connector 31">
          <a:extLst>
            <a:ext uri="{FF2B5EF4-FFF2-40B4-BE49-F238E27FC236}">
              <a16:creationId xmlns:a16="http://schemas.microsoft.com/office/drawing/2014/main" id="{EB9754CF-7499-4ECC-9A30-36C95095D645}"/>
            </a:ext>
          </a:extLst>
        </xdr:cNvPr>
        <xdr:cNvCxnSpPr/>
      </xdr:nvCxnSpPr>
      <xdr:spPr>
        <a:xfrm>
          <a:off x="5135880" y="10843260"/>
          <a:ext cx="1630680" cy="304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472440</xdr:colOff>
      <xdr:row>57</xdr:row>
      <xdr:rowOff>30480</xdr:rowOff>
    </xdr:from>
    <xdr:to>
      <xdr:col>17</xdr:col>
      <xdr:colOff>533400</xdr:colOff>
      <xdr:row>60</xdr:row>
      <xdr:rowOff>152400</xdr:rowOff>
    </xdr:to>
    <xdr:sp macro="" textlink="">
      <xdr:nvSpPr>
        <xdr:cNvPr id="33" name="TextBox 32">
          <a:extLst>
            <a:ext uri="{FF2B5EF4-FFF2-40B4-BE49-F238E27FC236}">
              <a16:creationId xmlns:a16="http://schemas.microsoft.com/office/drawing/2014/main" id="{73514006-6116-4825-ADEE-116066194BD0}"/>
            </a:ext>
          </a:extLst>
        </xdr:cNvPr>
        <xdr:cNvSpPr txBox="1"/>
      </xdr:nvSpPr>
      <xdr:spPr>
        <a:xfrm>
          <a:off x="6804660" y="10568940"/>
          <a:ext cx="4328160" cy="67056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We</a:t>
          </a:r>
          <a:r>
            <a:rPr lang="en-US" sz="1100" b="1" i="1" baseline="0"/>
            <a:t> have to select upper limit, lower limit &amp; frequency data then go to insert tab, after that we have to select chart(Pie chart) &amp; and then insert it to sheet. The chart will be formed.</a:t>
          </a:r>
          <a:endParaRPr lang="en-US" sz="1100" b="1"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579120</xdr:colOff>
      <xdr:row>5</xdr:row>
      <xdr:rowOff>121920</xdr:rowOff>
    </xdr:from>
    <xdr:to>
      <xdr:col>7</xdr:col>
      <xdr:colOff>281940</xdr:colOff>
      <xdr:row>8</xdr:row>
      <xdr:rowOff>76200</xdr:rowOff>
    </xdr:to>
    <xdr:cxnSp macro="">
      <xdr:nvCxnSpPr>
        <xdr:cNvPr id="3" name="Straight Arrow Connector 2">
          <a:extLst>
            <a:ext uri="{FF2B5EF4-FFF2-40B4-BE49-F238E27FC236}">
              <a16:creationId xmlns:a16="http://schemas.microsoft.com/office/drawing/2014/main" id="{2037AA19-DD1B-4F6E-B7BE-031B70F0A897}"/>
            </a:ext>
          </a:extLst>
        </xdr:cNvPr>
        <xdr:cNvCxnSpPr/>
      </xdr:nvCxnSpPr>
      <xdr:spPr>
        <a:xfrm>
          <a:off x="1813560" y="1043940"/>
          <a:ext cx="3611880" cy="5181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350520</xdr:colOff>
      <xdr:row>6</xdr:row>
      <xdr:rowOff>114300</xdr:rowOff>
    </xdr:from>
    <xdr:to>
      <xdr:col>20</xdr:col>
      <xdr:colOff>0</xdr:colOff>
      <xdr:row>10</xdr:row>
      <xdr:rowOff>327660</xdr:rowOff>
    </xdr:to>
    <xdr:sp macro="" textlink="">
      <xdr:nvSpPr>
        <xdr:cNvPr id="4" name="TextBox 3">
          <a:extLst>
            <a:ext uri="{FF2B5EF4-FFF2-40B4-BE49-F238E27FC236}">
              <a16:creationId xmlns:a16="http://schemas.microsoft.com/office/drawing/2014/main" id="{A897499A-5148-4ED3-AACE-F832BC65FBD0}"/>
            </a:ext>
          </a:extLst>
        </xdr:cNvPr>
        <xdr:cNvSpPr txBox="1"/>
      </xdr:nvSpPr>
      <xdr:spPr>
        <a:xfrm>
          <a:off x="5494020" y="1226820"/>
          <a:ext cx="7574280" cy="96012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 the "cell</a:t>
          </a:r>
          <a:r>
            <a:rPr lang="en-US" sz="1100" b="1" i="1" baseline="0"/>
            <a:t> B6" </a:t>
          </a:r>
          <a:r>
            <a:rPr lang="en-US" sz="1100" b="1" i="1"/>
            <a:t> we have use</a:t>
          </a:r>
          <a:r>
            <a:rPr lang="en-US" sz="1100" b="1" i="1" baseline="0"/>
            <a:t> "Data validation" by giving giving data range from F3 to F7(which we have typed) so that don't have to type it everytime. In "cell C6" we have used "Vlookup function" to search the first column of cell range(i.e., From G3 to G7) &amp; then return the value from any cell on the same row of the range. VLOOKUP SYNTAX: VLOOKUP(lookup value, table array, col index num, [range lookup]). We have to select the table we have typed(F3:G7) for table array in function and then give the column no.</a:t>
          </a:r>
        </a:p>
      </xdr:txBody>
    </xdr:sp>
    <xdr:clientData/>
  </xdr:twoCellAnchor>
  <xdr:twoCellAnchor>
    <xdr:from>
      <xdr:col>2</xdr:col>
      <xdr:colOff>495300</xdr:colOff>
      <xdr:row>5</xdr:row>
      <xdr:rowOff>99060</xdr:rowOff>
    </xdr:from>
    <xdr:to>
      <xdr:col>7</xdr:col>
      <xdr:colOff>304800</xdr:colOff>
      <xdr:row>8</xdr:row>
      <xdr:rowOff>68580</xdr:rowOff>
    </xdr:to>
    <xdr:cxnSp macro="">
      <xdr:nvCxnSpPr>
        <xdr:cNvPr id="6" name="Straight Arrow Connector 5">
          <a:extLst>
            <a:ext uri="{FF2B5EF4-FFF2-40B4-BE49-F238E27FC236}">
              <a16:creationId xmlns:a16="http://schemas.microsoft.com/office/drawing/2014/main" id="{A0E05D19-848D-4951-91D6-18EA2779C556}"/>
            </a:ext>
          </a:extLst>
        </xdr:cNvPr>
        <xdr:cNvCxnSpPr/>
      </xdr:nvCxnSpPr>
      <xdr:spPr>
        <a:xfrm>
          <a:off x="2499360" y="1021080"/>
          <a:ext cx="2948940" cy="5334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388620</xdr:colOff>
      <xdr:row>6</xdr:row>
      <xdr:rowOff>152400</xdr:rowOff>
    </xdr:from>
    <xdr:to>
      <xdr:col>7</xdr:col>
      <xdr:colOff>434340</xdr:colOff>
      <xdr:row>14</xdr:row>
      <xdr:rowOff>38100</xdr:rowOff>
    </xdr:to>
    <xdr:cxnSp macro="">
      <xdr:nvCxnSpPr>
        <xdr:cNvPr id="9" name="Straight Arrow Connector 8">
          <a:extLst>
            <a:ext uri="{FF2B5EF4-FFF2-40B4-BE49-F238E27FC236}">
              <a16:creationId xmlns:a16="http://schemas.microsoft.com/office/drawing/2014/main" id="{22D2D4F8-D4F5-4CF8-A6DC-394990FE0180}"/>
            </a:ext>
          </a:extLst>
        </xdr:cNvPr>
        <xdr:cNvCxnSpPr/>
      </xdr:nvCxnSpPr>
      <xdr:spPr>
        <a:xfrm>
          <a:off x="1623060" y="1264920"/>
          <a:ext cx="3954780" cy="15468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518160</xdr:colOff>
      <xdr:row>11</xdr:row>
      <xdr:rowOff>152400</xdr:rowOff>
    </xdr:from>
    <xdr:to>
      <xdr:col>19</xdr:col>
      <xdr:colOff>586740</xdr:colOff>
      <xdr:row>16</xdr:row>
      <xdr:rowOff>91440</xdr:rowOff>
    </xdr:to>
    <xdr:sp macro="" textlink="">
      <xdr:nvSpPr>
        <xdr:cNvPr id="10" name="TextBox 9">
          <a:extLst>
            <a:ext uri="{FF2B5EF4-FFF2-40B4-BE49-F238E27FC236}">
              <a16:creationId xmlns:a16="http://schemas.microsoft.com/office/drawing/2014/main" id="{C06C2DB2-E4A2-44F9-B3E2-CC8EF9AE740F}"/>
            </a:ext>
          </a:extLst>
        </xdr:cNvPr>
        <xdr:cNvSpPr txBox="1"/>
      </xdr:nvSpPr>
      <xdr:spPr>
        <a:xfrm>
          <a:off x="5661660" y="2377440"/>
          <a:ext cx="7383780" cy="85344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a:t>
          </a:r>
          <a:r>
            <a:rPr lang="en-US" sz="1100" b="1" i="1" baseline="0"/>
            <a:t> "cell B7" we have to calculate  "Installment amount" and for this we will use "PMT" function. The function used is "-PMT(B4/C6,B5*C6,B3)", here we have put 'minus' sign before pmt function so that we obtain positive value of installment amount. PMT SYNTAX: =PMT(rate, nper, pv, [fv], [type])</a:t>
          </a:r>
        </a:p>
        <a:p>
          <a:r>
            <a:rPr lang="en-US" sz="1100" b="1" i="1" baseline="0"/>
            <a:t>It returns the amount of instalment to repay the loan.</a:t>
          </a:r>
          <a:endParaRPr lang="en-US" sz="1100" b="1" i="1"/>
        </a:p>
      </xdr:txBody>
    </xdr:sp>
    <xdr:clientData/>
  </xdr:twoCellAnchor>
  <xdr:twoCellAnchor>
    <xdr:from>
      <xdr:col>5</xdr:col>
      <xdr:colOff>121920</xdr:colOff>
      <xdr:row>15</xdr:row>
      <xdr:rowOff>0</xdr:rowOff>
    </xdr:from>
    <xdr:to>
      <xdr:col>7</xdr:col>
      <xdr:colOff>304800</xdr:colOff>
      <xdr:row>21</xdr:row>
      <xdr:rowOff>68580</xdr:rowOff>
    </xdr:to>
    <xdr:cxnSp macro="">
      <xdr:nvCxnSpPr>
        <xdr:cNvPr id="12" name="Straight Arrow Connector 11">
          <a:extLst>
            <a:ext uri="{FF2B5EF4-FFF2-40B4-BE49-F238E27FC236}">
              <a16:creationId xmlns:a16="http://schemas.microsoft.com/office/drawing/2014/main" id="{0C42A62C-2C15-490E-B13A-0CF09FB67DE3}"/>
            </a:ext>
          </a:extLst>
        </xdr:cNvPr>
        <xdr:cNvCxnSpPr/>
      </xdr:nvCxnSpPr>
      <xdr:spPr>
        <a:xfrm>
          <a:off x="3954780" y="2956560"/>
          <a:ext cx="1493520" cy="11658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464820</xdr:colOff>
      <xdr:row>19</xdr:row>
      <xdr:rowOff>137160</xdr:rowOff>
    </xdr:from>
    <xdr:to>
      <xdr:col>19</xdr:col>
      <xdr:colOff>594360</xdr:colOff>
      <xdr:row>38</xdr:row>
      <xdr:rowOff>129540</xdr:rowOff>
    </xdr:to>
    <xdr:sp macro="" textlink="">
      <xdr:nvSpPr>
        <xdr:cNvPr id="13" name="TextBox 12">
          <a:extLst>
            <a:ext uri="{FF2B5EF4-FFF2-40B4-BE49-F238E27FC236}">
              <a16:creationId xmlns:a16="http://schemas.microsoft.com/office/drawing/2014/main" id="{14601D24-2424-4A0B-95C5-6856273492A9}"/>
            </a:ext>
          </a:extLst>
        </xdr:cNvPr>
        <xdr:cNvSpPr txBox="1"/>
      </xdr:nvSpPr>
      <xdr:spPr>
        <a:xfrm>
          <a:off x="5608320" y="3825240"/>
          <a:ext cx="7444740" cy="346710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After making the format , first of all in cell</a:t>
          </a:r>
          <a:r>
            <a:rPr lang="en-US" sz="1100" b="1" i="1" baseline="0">
              <a:solidFill>
                <a:schemeClr val="dk1"/>
              </a:solidFill>
              <a:effectLst/>
              <a:latin typeface="+mn-lt"/>
              <a:ea typeface="+mn-ea"/>
              <a:cs typeface="+mn-cs"/>
            </a:rPr>
            <a:t> B12 we will use cell reference for opening balance i.e., Amount of loan, we will type (=B3).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Then in "cell C12" we will calculate "interest due" using "IF" and "ROUND" function &amp; "Garbage cleaning". The function used is "=IF(A12="","",ROUND(B12*$B$4/$C$6,0))", i.e., interest is calculated as instalment no. multiply by rate divided by periodicity and we have to round off upto 0 decimal places. IF SYNTAX:- IF(logical test,[value if true],[value if false])...</a:t>
          </a:r>
          <a:endParaRPr lang="en-US">
            <a:effectLst/>
          </a:endParaRPr>
        </a:p>
        <a:p>
          <a:r>
            <a:rPr lang="en-US" sz="1100" b="1" i="1" baseline="0">
              <a:solidFill>
                <a:schemeClr val="dk1"/>
              </a:solidFill>
              <a:effectLst/>
              <a:latin typeface="+mn-lt"/>
              <a:ea typeface="+mn-ea"/>
              <a:cs typeface="+mn-cs"/>
            </a:rPr>
            <a:t>ROUND SYNTAX: =round(number, num_digits).</a:t>
          </a:r>
        </a:p>
        <a:p>
          <a:r>
            <a:rPr lang="en-US" sz="1100" b="1" i="1" baseline="0">
              <a:solidFill>
                <a:schemeClr val="dk1"/>
              </a:solidFill>
              <a:effectLst/>
              <a:latin typeface="+mn-lt"/>
              <a:ea typeface="+mn-ea"/>
              <a:cs typeface="+mn-cs"/>
            </a:rPr>
            <a:t> Then in "cell D12" we have to use cell reference of installment but since we are doing with garbage cleaning we will also use "if" &amp; 'round" function i.e., if the instalment no. cell is blank then all other cells will be blank otherwise the instalmnt will be copied using cell reference(we have to freeze the cell) &amp; also round off upto 0 decimal places.</a:t>
          </a:r>
        </a:p>
        <a:p>
          <a:r>
            <a:rPr lang="en-US" sz="1100" b="1" i="1" baseline="0">
              <a:solidFill>
                <a:schemeClr val="dk1"/>
              </a:solidFill>
              <a:effectLst/>
              <a:latin typeface="+mn-lt"/>
              <a:ea typeface="+mn-ea"/>
              <a:cs typeface="+mn-cs"/>
            </a:rPr>
            <a:t>After that in "cell E12" we have to calculate Closing balance i.e.,(opening bal+interest due - installment )but since we are doing with garbage cleaning we will also use "if" function. The function used is " IF(A12="","",ROUND(B12+C12-D12,0))".</a:t>
          </a:r>
        </a:p>
        <a:p>
          <a:r>
            <a:rPr lang="en-US" sz="1100" b="1" i="1" baseline="0">
              <a:solidFill>
                <a:schemeClr val="dk1"/>
              </a:solidFill>
              <a:effectLst/>
              <a:latin typeface="+mn-lt"/>
              <a:ea typeface="+mn-ea"/>
              <a:cs typeface="+mn-cs"/>
            </a:rPr>
            <a:t>Then in "cell A13" we will use "if" function i.e.,  previous cell of installment no. is less than period of payment multiply by periodicity, then previous cell installment no. plus 1 otherwise the cell will be blank. The function used is "IF(A12&lt;$B$5*$C$6,A12+1,"")". and from cell A13 we have to drag it upto cell 200 or above.</a:t>
          </a:r>
        </a:p>
        <a:p>
          <a:r>
            <a:rPr lang="en-US" sz="1100" b="1" i="1" baseline="0">
              <a:solidFill>
                <a:schemeClr val="dk1"/>
              </a:solidFill>
              <a:effectLst/>
              <a:latin typeface="+mn-lt"/>
              <a:ea typeface="+mn-ea"/>
              <a:cs typeface="+mn-cs"/>
            </a:rPr>
            <a:t>Then in "cell B13" we can use cell reference because previous years closing balance will be this yeras opening balance but since we are doing garbage cleaning we will use "if" function i.e., if instalmnt no. cell is blank then all other cells will be blank otherwise previous years closing balance will be this years opening balance.</a:t>
          </a:r>
        </a:p>
        <a:p>
          <a:r>
            <a:rPr lang="en-US" sz="1100" b="1" i="1" baseline="0">
              <a:solidFill>
                <a:schemeClr val="dk1"/>
              </a:solidFill>
              <a:effectLst/>
              <a:latin typeface="+mn-lt"/>
              <a:ea typeface="+mn-ea"/>
              <a:cs typeface="+mn-cs"/>
            </a:rPr>
            <a:t>Lastly, WE have to use "AUTOFILL" from CELL "A13, B13, C12, D12, E12)</a:t>
          </a:r>
        </a:p>
        <a:p>
          <a:endParaRPr lang="en-US" sz="1100" b="1" i="1"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13</xdr:row>
      <xdr:rowOff>53340</xdr:rowOff>
    </xdr:from>
    <xdr:to>
      <xdr:col>1</xdr:col>
      <xdr:colOff>220980</xdr:colOff>
      <xdr:row>16</xdr:row>
      <xdr:rowOff>22860</xdr:rowOff>
    </xdr:to>
    <xdr:cxnSp macro="">
      <xdr:nvCxnSpPr>
        <xdr:cNvPr id="3" name="Straight Arrow Connector 2">
          <a:extLst>
            <a:ext uri="{FF2B5EF4-FFF2-40B4-BE49-F238E27FC236}">
              <a16:creationId xmlns:a16="http://schemas.microsoft.com/office/drawing/2014/main" id="{EC580BAB-557F-4E6A-8A5B-A87A748BBFB1}"/>
            </a:ext>
          </a:extLst>
        </xdr:cNvPr>
        <xdr:cNvCxnSpPr/>
      </xdr:nvCxnSpPr>
      <xdr:spPr>
        <a:xfrm>
          <a:off x="175260" y="2628900"/>
          <a:ext cx="655320" cy="5181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251460</xdr:colOff>
      <xdr:row>13</xdr:row>
      <xdr:rowOff>53340</xdr:rowOff>
    </xdr:from>
    <xdr:to>
      <xdr:col>1</xdr:col>
      <xdr:colOff>259080</xdr:colOff>
      <xdr:row>16</xdr:row>
      <xdr:rowOff>22860</xdr:rowOff>
    </xdr:to>
    <xdr:cxnSp macro="">
      <xdr:nvCxnSpPr>
        <xdr:cNvPr id="5" name="Straight Arrow Connector 4">
          <a:extLst>
            <a:ext uri="{FF2B5EF4-FFF2-40B4-BE49-F238E27FC236}">
              <a16:creationId xmlns:a16="http://schemas.microsoft.com/office/drawing/2014/main" id="{047CE05C-F151-42F4-BD3C-CD744682250F}"/>
            </a:ext>
          </a:extLst>
        </xdr:cNvPr>
        <xdr:cNvCxnSpPr/>
      </xdr:nvCxnSpPr>
      <xdr:spPr>
        <a:xfrm>
          <a:off x="861060" y="2628900"/>
          <a:ext cx="7620" cy="5181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342900</xdr:colOff>
      <xdr:row>12</xdr:row>
      <xdr:rowOff>167640</xdr:rowOff>
    </xdr:from>
    <xdr:to>
      <xdr:col>2</xdr:col>
      <xdr:colOff>205740</xdr:colOff>
      <xdr:row>16</xdr:row>
      <xdr:rowOff>15240</xdr:rowOff>
    </xdr:to>
    <xdr:cxnSp macro="">
      <xdr:nvCxnSpPr>
        <xdr:cNvPr id="7" name="Straight Arrow Connector 6">
          <a:extLst>
            <a:ext uri="{FF2B5EF4-FFF2-40B4-BE49-F238E27FC236}">
              <a16:creationId xmlns:a16="http://schemas.microsoft.com/office/drawing/2014/main" id="{27FD1E0C-1136-46C8-8DBE-6D570EE357CA}"/>
            </a:ext>
          </a:extLst>
        </xdr:cNvPr>
        <xdr:cNvCxnSpPr/>
      </xdr:nvCxnSpPr>
      <xdr:spPr>
        <a:xfrm flipH="1">
          <a:off x="952500" y="2552700"/>
          <a:ext cx="449580" cy="5867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53340</xdr:colOff>
      <xdr:row>16</xdr:row>
      <xdr:rowOff>83820</xdr:rowOff>
    </xdr:from>
    <xdr:to>
      <xdr:col>2</xdr:col>
      <xdr:colOff>358140</xdr:colOff>
      <xdr:row>23</xdr:row>
      <xdr:rowOff>91440</xdr:rowOff>
    </xdr:to>
    <xdr:sp macro="" textlink="">
      <xdr:nvSpPr>
        <xdr:cNvPr id="8" name="TextBox 7">
          <a:extLst>
            <a:ext uri="{FF2B5EF4-FFF2-40B4-BE49-F238E27FC236}">
              <a16:creationId xmlns:a16="http://schemas.microsoft.com/office/drawing/2014/main" id="{7078FC21-86B8-4CC6-A10D-AE2985311DC2}"/>
            </a:ext>
          </a:extLst>
        </xdr:cNvPr>
        <xdr:cNvSpPr txBox="1"/>
      </xdr:nvSpPr>
      <xdr:spPr>
        <a:xfrm>
          <a:off x="53340" y="3208020"/>
          <a:ext cx="1501140" cy="1287780"/>
        </a:xfrm>
        <a:prstGeom prst="flowChartConnector">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After</a:t>
          </a:r>
          <a:r>
            <a:rPr lang="en-US" sz="1100" b="1" i="1" baseline="0"/>
            <a:t> making the format, we will type this 3 things normally</a:t>
          </a:r>
          <a:r>
            <a:rPr lang="en-US" sz="1100" baseline="0"/>
            <a:t>.</a:t>
          </a:r>
          <a:endParaRPr lang="en-US" sz="1100"/>
        </a:p>
      </xdr:txBody>
    </xdr:sp>
    <xdr:clientData/>
  </xdr:twoCellAnchor>
  <xdr:twoCellAnchor>
    <xdr:from>
      <xdr:col>3</xdr:col>
      <xdr:colOff>365760</xdr:colOff>
      <xdr:row>13</xdr:row>
      <xdr:rowOff>7620</xdr:rowOff>
    </xdr:from>
    <xdr:to>
      <xdr:col>3</xdr:col>
      <xdr:colOff>373380</xdr:colOff>
      <xdr:row>24</xdr:row>
      <xdr:rowOff>38100</xdr:rowOff>
    </xdr:to>
    <xdr:cxnSp macro="">
      <xdr:nvCxnSpPr>
        <xdr:cNvPr id="10" name="Straight Arrow Connector 9">
          <a:extLst>
            <a:ext uri="{FF2B5EF4-FFF2-40B4-BE49-F238E27FC236}">
              <a16:creationId xmlns:a16="http://schemas.microsoft.com/office/drawing/2014/main" id="{0290BE31-AC8E-4007-98A2-B35A8FE8C29B}"/>
            </a:ext>
          </a:extLst>
        </xdr:cNvPr>
        <xdr:cNvCxnSpPr/>
      </xdr:nvCxnSpPr>
      <xdr:spPr>
        <a:xfrm flipH="1">
          <a:off x="2171700" y="2583180"/>
          <a:ext cx="7620" cy="2042160"/>
        </a:xfrm>
        <a:prstGeom prst="straightConnector1">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579120</xdr:colOff>
      <xdr:row>24</xdr:row>
      <xdr:rowOff>114300</xdr:rowOff>
    </xdr:from>
    <xdr:to>
      <xdr:col>4</xdr:col>
      <xdr:colOff>152400</xdr:colOff>
      <xdr:row>43</xdr:row>
      <xdr:rowOff>0</xdr:rowOff>
    </xdr:to>
    <xdr:sp macro="" textlink="">
      <xdr:nvSpPr>
        <xdr:cNvPr id="11" name="TextBox 10">
          <a:extLst>
            <a:ext uri="{FF2B5EF4-FFF2-40B4-BE49-F238E27FC236}">
              <a16:creationId xmlns:a16="http://schemas.microsoft.com/office/drawing/2014/main" id="{4E5316FF-A458-4D4D-ADF3-E1ADC50C79A6}"/>
            </a:ext>
          </a:extLst>
        </xdr:cNvPr>
        <xdr:cNvSpPr txBox="1"/>
      </xdr:nvSpPr>
      <xdr:spPr>
        <a:xfrm>
          <a:off x="579120" y="4701540"/>
          <a:ext cx="1988820" cy="336042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i="1"/>
            <a:t>Then we will calculate "DA" using "IF" and "MAX"</a:t>
          </a:r>
          <a:r>
            <a:rPr lang="en-US" sz="1050" b="1" i="1" baseline="0"/>
            <a:t> function. IF </a:t>
          </a:r>
          <a:r>
            <a:rPr lang="en-US" sz="1050" b="1" i="1" baseline="0">
              <a:solidFill>
                <a:schemeClr val="dk1"/>
              </a:solidFill>
              <a:effectLst/>
              <a:latin typeface="+mn-lt"/>
              <a:ea typeface="+mn-ea"/>
              <a:cs typeface="+mn-cs"/>
            </a:rPr>
            <a:t>SYNTAX:- IF(logical test,[value if true],[value if false])...</a:t>
          </a:r>
          <a:endParaRPr lang="en-US" sz="1050" b="1" i="1">
            <a:effectLst/>
          </a:endParaRPr>
        </a:p>
        <a:p>
          <a:r>
            <a:rPr lang="en-US" sz="1050" b="1" i="1"/>
            <a:t>MAX SYNTAX: MAX(number</a:t>
          </a:r>
          <a:r>
            <a:rPr lang="en-US" sz="1050" b="1" i="1" baseline="0"/>
            <a:t> 1, number 2,....), which returns the largest value in a set of values. Since we have to calculate that those who have "basic" upto 20000, will get 120% of basic &amp; others with more than 20000 will get 100% with a condition that he must get minimum DA of 30000 and that's why for this minimum condition "MAX" function is used. We will use the function "cell D4" and by using "Auto fill" we will drag it till 10th Person.</a:t>
          </a:r>
          <a:endParaRPr lang="en-US" sz="1050" b="1" i="1"/>
        </a:p>
      </xdr:txBody>
    </xdr:sp>
    <xdr:clientData/>
  </xdr:twoCellAnchor>
  <xdr:twoCellAnchor>
    <xdr:from>
      <xdr:col>4</xdr:col>
      <xdr:colOff>320040</xdr:colOff>
      <xdr:row>13</xdr:row>
      <xdr:rowOff>0</xdr:rowOff>
    </xdr:from>
    <xdr:to>
      <xdr:col>5</xdr:col>
      <xdr:colOff>83820</xdr:colOff>
      <xdr:row>20</xdr:row>
      <xdr:rowOff>129540</xdr:rowOff>
    </xdr:to>
    <xdr:cxnSp macro="">
      <xdr:nvCxnSpPr>
        <xdr:cNvPr id="13" name="Straight Arrow Connector 12">
          <a:extLst>
            <a:ext uri="{FF2B5EF4-FFF2-40B4-BE49-F238E27FC236}">
              <a16:creationId xmlns:a16="http://schemas.microsoft.com/office/drawing/2014/main" id="{336F3306-EAFA-43F4-83B2-3431CC901011}"/>
            </a:ext>
          </a:extLst>
        </xdr:cNvPr>
        <xdr:cNvCxnSpPr/>
      </xdr:nvCxnSpPr>
      <xdr:spPr>
        <a:xfrm>
          <a:off x="2735580" y="2575560"/>
          <a:ext cx="373380" cy="14097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243840</xdr:colOff>
      <xdr:row>20</xdr:row>
      <xdr:rowOff>129540</xdr:rowOff>
    </xdr:from>
    <xdr:to>
      <xdr:col>7</xdr:col>
      <xdr:colOff>22860</xdr:colOff>
      <xdr:row>34</xdr:row>
      <xdr:rowOff>137160</xdr:rowOff>
    </xdr:to>
    <xdr:sp macro="" textlink="">
      <xdr:nvSpPr>
        <xdr:cNvPr id="14" name="TextBox 13">
          <a:extLst>
            <a:ext uri="{FF2B5EF4-FFF2-40B4-BE49-F238E27FC236}">
              <a16:creationId xmlns:a16="http://schemas.microsoft.com/office/drawing/2014/main" id="{33C950E9-01A0-4FF0-A814-A22CB0B65590}"/>
            </a:ext>
          </a:extLst>
        </xdr:cNvPr>
        <xdr:cNvSpPr txBox="1"/>
      </xdr:nvSpPr>
      <xdr:spPr>
        <a:xfrm>
          <a:off x="2659380" y="3985260"/>
          <a:ext cx="1607820" cy="256794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Now in "cell</a:t>
          </a:r>
          <a:r>
            <a:rPr lang="en-US" sz="1100" b="1" i="1" baseline="0"/>
            <a:t> E4"  We will calculate "HRA" Using " IF" function. Since we have allow HRA according to categroies i.e., For category "A"-2000 , For "B"-1500 &amp; For "C" 900, So we will type "IF(B4="A",2000,IF(B4="B",1500,900))" and then by using auto fill we will drag it till 10th person.</a:t>
          </a:r>
          <a:endParaRPr lang="en-US" sz="1100" b="1" i="1"/>
        </a:p>
      </xdr:txBody>
    </xdr:sp>
    <xdr:clientData/>
  </xdr:twoCellAnchor>
  <xdr:twoCellAnchor>
    <xdr:from>
      <xdr:col>5</xdr:col>
      <xdr:colOff>312420</xdr:colOff>
      <xdr:row>12</xdr:row>
      <xdr:rowOff>167640</xdr:rowOff>
    </xdr:from>
    <xdr:to>
      <xdr:col>7</xdr:col>
      <xdr:colOff>464820</xdr:colOff>
      <xdr:row>20</xdr:row>
      <xdr:rowOff>106680</xdr:rowOff>
    </xdr:to>
    <xdr:cxnSp macro="">
      <xdr:nvCxnSpPr>
        <xdr:cNvPr id="21" name="Straight Arrow Connector 20">
          <a:extLst>
            <a:ext uri="{FF2B5EF4-FFF2-40B4-BE49-F238E27FC236}">
              <a16:creationId xmlns:a16="http://schemas.microsoft.com/office/drawing/2014/main" id="{8D5F74DD-AB03-4CC6-AC79-B9C7CAF7A0C0}"/>
            </a:ext>
          </a:extLst>
        </xdr:cNvPr>
        <xdr:cNvCxnSpPr/>
      </xdr:nvCxnSpPr>
      <xdr:spPr>
        <a:xfrm>
          <a:off x="3337560" y="2552700"/>
          <a:ext cx="1371600" cy="14097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137160</xdr:colOff>
      <xdr:row>20</xdr:row>
      <xdr:rowOff>144780</xdr:rowOff>
    </xdr:from>
    <xdr:to>
      <xdr:col>9</xdr:col>
      <xdr:colOff>312420</xdr:colOff>
      <xdr:row>33</xdr:row>
      <xdr:rowOff>121920</xdr:rowOff>
    </xdr:to>
    <xdr:sp macro="" textlink="">
      <xdr:nvSpPr>
        <xdr:cNvPr id="22" name="TextBox 21">
          <a:extLst>
            <a:ext uri="{FF2B5EF4-FFF2-40B4-BE49-F238E27FC236}">
              <a16:creationId xmlns:a16="http://schemas.microsoft.com/office/drawing/2014/main" id="{8C54175D-7022-407A-A679-86403AD4E7D2}"/>
            </a:ext>
          </a:extLst>
        </xdr:cNvPr>
        <xdr:cNvSpPr txBox="1"/>
      </xdr:nvSpPr>
      <xdr:spPr>
        <a:xfrm>
          <a:off x="4381500" y="4000500"/>
          <a:ext cx="1394460" cy="235458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 "cell F4"  we will use "SUM" function because we have</a:t>
          </a:r>
          <a:r>
            <a:rPr lang="en-US" sz="1100" b="1" i="1" baseline="0"/>
            <a:t> to calculate "Gross salary" which is sum total of basic, DA &amp; HRA.</a:t>
          </a:r>
        </a:p>
        <a:p>
          <a:r>
            <a:rPr lang="en-US" sz="1100" b="1" i="1" baseline="0"/>
            <a:t>SUM SYNTAX: SUM(number 1,number2,..), which adds all the numbers in a range of cells.</a:t>
          </a:r>
          <a:endParaRPr lang="en-US" sz="1100" b="1" i="1"/>
        </a:p>
      </xdr:txBody>
    </xdr:sp>
    <xdr:clientData/>
  </xdr:twoCellAnchor>
  <xdr:twoCellAnchor>
    <xdr:from>
      <xdr:col>6</xdr:col>
      <xdr:colOff>350520</xdr:colOff>
      <xdr:row>13</xdr:row>
      <xdr:rowOff>60960</xdr:rowOff>
    </xdr:from>
    <xdr:to>
      <xdr:col>9</xdr:col>
      <xdr:colOff>579120</xdr:colOff>
      <xdr:row>20</xdr:row>
      <xdr:rowOff>99060</xdr:rowOff>
    </xdr:to>
    <xdr:cxnSp macro="">
      <xdr:nvCxnSpPr>
        <xdr:cNvPr id="24" name="Straight Arrow Connector 23">
          <a:extLst>
            <a:ext uri="{FF2B5EF4-FFF2-40B4-BE49-F238E27FC236}">
              <a16:creationId xmlns:a16="http://schemas.microsoft.com/office/drawing/2014/main" id="{C198B250-C17D-4037-94DD-D2413DF42B2B}"/>
            </a:ext>
          </a:extLst>
        </xdr:cNvPr>
        <xdr:cNvCxnSpPr/>
      </xdr:nvCxnSpPr>
      <xdr:spPr>
        <a:xfrm>
          <a:off x="3985260" y="2636520"/>
          <a:ext cx="2057400" cy="13182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403860</xdr:colOff>
      <xdr:row>20</xdr:row>
      <xdr:rowOff>144780</xdr:rowOff>
    </xdr:from>
    <xdr:to>
      <xdr:col>11</xdr:col>
      <xdr:colOff>487680</xdr:colOff>
      <xdr:row>32</xdr:row>
      <xdr:rowOff>15240</xdr:rowOff>
    </xdr:to>
    <xdr:sp macro="" textlink="">
      <xdr:nvSpPr>
        <xdr:cNvPr id="25" name="TextBox 24">
          <a:extLst>
            <a:ext uri="{FF2B5EF4-FFF2-40B4-BE49-F238E27FC236}">
              <a16:creationId xmlns:a16="http://schemas.microsoft.com/office/drawing/2014/main" id="{07A501ED-3178-4D16-8440-2956D1C8027F}"/>
            </a:ext>
          </a:extLst>
        </xdr:cNvPr>
        <xdr:cNvSpPr txBox="1"/>
      </xdr:nvSpPr>
      <xdr:spPr>
        <a:xfrm>
          <a:off x="5867400" y="4000500"/>
          <a:ext cx="1303020" cy="206502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a:t>
          </a:r>
          <a:r>
            <a:rPr lang="en-US" sz="1100" b="1" i="1" baseline="0"/>
            <a:t> "cell G4" we will calculate "PF" which is "10% of DA and basic".</a:t>
          </a:r>
        </a:p>
        <a:p>
          <a:r>
            <a:rPr lang="en-US" sz="1100" b="1" i="1" baseline="0"/>
            <a:t>For this we will use the formula "=10%(DA+Basic)" </a:t>
          </a:r>
          <a:r>
            <a:rPr lang="en-US" sz="1100" b="1" i="1" baseline="0">
              <a:solidFill>
                <a:schemeClr val="dk1"/>
              </a:solidFill>
              <a:effectLst/>
              <a:latin typeface="+mn-lt"/>
              <a:ea typeface="+mn-ea"/>
              <a:cs typeface="+mn-cs"/>
            </a:rPr>
            <a:t>and then by using auto fill we will drag it till 10th person.</a:t>
          </a:r>
          <a:endParaRPr lang="en-US" sz="1100" b="1" i="1" baseline="0"/>
        </a:p>
      </xdr:txBody>
    </xdr:sp>
    <xdr:clientData/>
  </xdr:twoCellAnchor>
  <xdr:twoCellAnchor>
    <xdr:from>
      <xdr:col>7</xdr:col>
      <xdr:colOff>411480</xdr:colOff>
      <xdr:row>13</xdr:row>
      <xdr:rowOff>7620</xdr:rowOff>
    </xdr:from>
    <xdr:to>
      <xdr:col>7</xdr:col>
      <xdr:colOff>434340</xdr:colOff>
      <xdr:row>14</xdr:row>
      <xdr:rowOff>45720</xdr:rowOff>
    </xdr:to>
    <xdr:cxnSp macro="">
      <xdr:nvCxnSpPr>
        <xdr:cNvPr id="39" name="Straight Connector 38">
          <a:extLst>
            <a:ext uri="{FF2B5EF4-FFF2-40B4-BE49-F238E27FC236}">
              <a16:creationId xmlns:a16="http://schemas.microsoft.com/office/drawing/2014/main" id="{9C32A848-7D82-4B0F-8941-33B5AA95DD6C}"/>
            </a:ext>
          </a:extLst>
        </xdr:cNvPr>
        <xdr:cNvCxnSpPr/>
      </xdr:nvCxnSpPr>
      <xdr:spPr>
        <a:xfrm>
          <a:off x="4655820" y="2583180"/>
          <a:ext cx="22860" cy="22098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426720</xdr:colOff>
      <xdr:row>14</xdr:row>
      <xdr:rowOff>45720</xdr:rowOff>
    </xdr:from>
    <xdr:to>
      <xdr:col>12</xdr:col>
      <xdr:colOff>502920</xdr:colOff>
      <xdr:row>19</xdr:row>
      <xdr:rowOff>60960</xdr:rowOff>
    </xdr:to>
    <xdr:cxnSp macro="">
      <xdr:nvCxnSpPr>
        <xdr:cNvPr id="41" name="Straight Arrow Connector 40">
          <a:extLst>
            <a:ext uri="{FF2B5EF4-FFF2-40B4-BE49-F238E27FC236}">
              <a16:creationId xmlns:a16="http://schemas.microsoft.com/office/drawing/2014/main" id="{C074BEFA-9A57-44E8-B5D9-D620C381151A}"/>
            </a:ext>
          </a:extLst>
        </xdr:cNvPr>
        <xdr:cNvCxnSpPr/>
      </xdr:nvCxnSpPr>
      <xdr:spPr>
        <a:xfrm>
          <a:off x="4671060" y="2804160"/>
          <a:ext cx="3124200" cy="9296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556260</xdr:colOff>
      <xdr:row>18</xdr:row>
      <xdr:rowOff>0</xdr:rowOff>
    </xdr:from>
    <xdr:to>
      <xdr:col>15</xdr:col>
      <xdr:colOff>388620</xdr:colOff>
      <xdr:row>28</xdr:row>
      <xdr:rowOff>0</xdr:rowOff>
    </xdr:to>
    <xdr:sp macro="" textlink="">
      <xdr:nvSpPr>
        <xdr:cNvPr id="45" name="TextBox 44">
          <a:extLst>
            <a:ext uri="{FF2B5EF4-FFF2-40B4-BE49-F238E27FC236}">
              <a16:creationId xmlns:a16="http://schemas.microsoft.com/office/drawing/2014/main" id="{8B05C54B-FDD3-4FE2-86D0-F82CA8999973}"/>
            </a:ext>
          </a:extLst>
        </xdr:cNvPr>
        <xdr:cNvSpPr txBox="1"/>
      </xdr:nvSpPr>
      <xdr:spPr>
        <a:xfrm>
          <a:off x="7848600" y="3489960"/>
          <a:ext cx="1661160" cy="182880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 "cell</a:t>
          </a:r>
          <a:r>
            <a:rPr lang="en-US" sz="1100" b="1" i="1" baseline="0"/>
            <a:t> H4" We will calculate "Income tax"  which is "25% of gross salary" and for we will use the formula i.e., "=25%*Gross salary" </a:t>
          </a:r>
          <a:r>
            <a:rPr lang="en-US" sz="1100" b="1" i="1" baseline="0">
              <a:solidFill>
                <a:schemeClr val="dk1"/>
              </a:solidFill>
              <a:effectLst/>
              <a:latin typeface="+mn-lt"/>
              <a:ea typeface="+mn-ea"/>
              <a:cs typeface="+mn-cs"/>
            </a:rPr>
            <a:t>and then by using auto fill we will drag it till 10th person.</a:t>
          </a:r>
          <a:endParaRPr lang="en-US" sz="1100" b="1" i="1"/>
        </a:p>
      </xdr:txBody>
    </xdr:sp>
    <xdr:clientData/>
  </xdr:twoCellAnchor>
  <xdr:twoCellAnchor>
    <xdr:from>
      <xdr:col>9</xdr:col>
      <xdr:colOff>7620</xdr:colOff>
      <xdr:row>6</xdr:row>
      <xdr:rowOff>91440</xdr:rowOff>
    </xdr:from>
    <xdr:to>
      <xdr:col>11</xdr:col>
      <xdr:colOff>495300</xdr:colOff>
      <xdr:row>6</xdr:row>
      <xdr:rowOff>106680</xdr:rowOff>
    </xdr:to>
    <xdr:cxnSp macro="">
      <xdr:nvCxnSpPr>
        <xdr:cNvPr id="48" name="Straight Arrow Connector 47">
          <a:extLst>
            <a:ext uri="{FF2B5EF4-FFF2-40B4-BE49-F238E27FC236}">
              <a16:creationId xmlns:a16="http://schemas.microsoft.com/office/drawing/2014/main" id="{9D3161AF-33A0-4011-AFAB-43663D54DCE9}"/>
            </a:ext>
          </a:extLst>
        </xdr:cNvPr>
        <xdr:cNvCxnSpPr/>
      </xdr:nvCxnSpPr>
      <xdr:spPr>
        <a:xfrm>
          <a:off x="5471160" y="1379220"/>
          <a:ext cx="1706880" cy="15240"/>
        </a:xfrm>
        <a:prstGeom prst="straightConnector1">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548640</xdr:colOff>
      <xdr:row>5</xdr:row>
      <xdr:rowOff>22860</xdr:rowOff>
    </xdr:from>
    <xdr:to>
      <xdr:col>19</xdr:col>
      <xdr:colOff>129540</xdr:colOff>
      <xdr:row>13</xdr:row>
      <xdr:rowOff>99060</xdr:rowOff>
    </xdr:to>
    <xdr:sp macro="" textlink="">
      <xdr:nvSpPr>
        <xdr:cNvPr id="49" name="TextBox 48">
          <a:extLst>
            <a:ext uri="{FF2B5EF4-FFF2-40B4-BE49-F238E27FC236}">
              <a16:creationId xmlns:a16="http://schemas.microsoft.com/office/drawing/2014/main" id="{8AC5F224-7636-4CD7-90BE-5DD38CC23770}"/>
            </a:ext>
          </a:extLst>
        </xdr:cNvPr>
        <xdr:cNvSpPr txBox="1"/>
      </xdr:nvSpPr>
      <xdr:spPr>
        <a:xfrm>
          <a:off x="7231380" y="1127760"/>
          <a:ext cx="4457700" cy="154686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1"/>
            <a:t>In</a:t>
          </a:r>
          <a:r>
            <a:rPr lang="en-US" sz="1200" b="1" i="1" baseline="0"/>
            <a:t> "cell I4" We will calculate which is ( Gross-PF-IT) and we have to rounded off to ten, so we will use "Rounf function".</a:t>
          </a:r>
        </a:p>
        <a:p>
          <a:r>
            <a:rPr lang="en-US" sz="1200" b="1" i="1" baseline="0"/>
            <a:t>The function used is "ROUND(Gross-PF-IT,-1)"</a:t>
          </a:r>
        </a:p>
        <a:p>
          <a:r>
            <a:rPr lang="en-US" sz="1200" b="1" i="1" baseline="0"/>
            <a:t>ROUND SYNTAX: =round(number, num_digits),</a:t>
          </a:r>
        </a:p>
        <a:p>
          <a:r>
            <a:rPr lang="en-US" sz="1200" b="1" i="1" baseline="0"/>
            <a:t>This function returns a rounded off number to a specified number of decimal places. </a:t>
          </a:r>
          <a:r>
            <a:rPr lang="en-US" sz="1200" b="1" i="1" baseline="0">
              <a:solidFill>
                <a:schemeClr val="dk1"/>
              </a:solidFill>
              <a:effectLst/>
              <a:latin typeface="+mn-lt"/>
              <a:ea typeface="+mn-ea"/>
              <a:cs typeface="+mn-cs"/>
            </a:rPr>
            <a:t>And then by using auto fill we will drag it till 10th person.</a:t>
          </a:r>
          <a:endParaRPr lang="en-US" sz="1200" b="1" i="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53340</xdr:colOff>
      <xdr:row>3</xdr:row>
      <xdr:rowOff>144780</xdr:rowOff>
    </xdr:from>
    <xdr:to>
      <xdr:col>2</xdr:col>
      <xdr:colOff>518160</xdr:colOff>
      <xdr:row>4</xdr:row>
      <xdr:rowOff>91440</xdr:rowOff>
    </xdr:to>
    <xdr:cxnSp macro="">
      <xdr:nvCxnSpPr>
        <xdr:cNvPr id="3" name="Straight Arrow Connector 2">
          <a:extLst>
            <a:ext uri="{FF2B5EF4-FFF2-40B4-BE49-F238E27FC236}">
              <a16:creationId xmlns:a16="http://schemas.microsoft.com/office/drawing/2014/main" id="{8D4945C7-7448-402A-BE5F-2126CD3A094F}"/>
            </a:ext>
          </a:extLst>
        </xdr:cNvPr>
        <xdr:cNvCxnSpPr/>
      </xdr:nvCxnSpPr>
      <xdr:spPr>
        <a:xfrm>
          <a:off x="2567940" y="708660"/>
          <a:ext cx="464820" cy="3124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xdr:colOff>
      <xdr:row>4</xdr:row>
      <xdr:rowOff>76200</xdr:rowOff>
    </xdr:from>
    <xdr:to>
      <xdr:col>2</xdr:col>
      <xdr:colOff>495300</xdr:colOff>
      <xdr:row>5</xdr:row>
      <xdr:rowOff>213360</xdr:rowOff>
    </xdr:to>
    <xdr:cxnSp macro="">
      <xdr:nvCxnSpPr>
        <xdr:cNvPr id="5" name="Straight Arrow Connector 4">
          <a:extLst>
            <a:ext uri="{FF2B5EF4-FFF2-40B4-BE49-F238E27FC236}">
              <a16:creationId xmlns:a16="http://schemas.microsoft.com/office/drawing/2014/main" id="{5C9948B2-C503-4671-9A31-2E0E9BD82B1F}"/>
            </a:ext>
          </a:extLst>
        </xdr:cNvPr>
        <xdr:cNvCxnSpPr/>
      </xdr:nvCxnSpPr>
      <xdr:spPr>
        <a:xfrm flipV="1">
          <a:off x="2552700" y="1005840"/>
          <a:ext cx="457200" cy="320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1082040</xdr:colOff>
      <xdr:row>4</xdr:row>
      <xdr:rowOff>76200</xdr:rowOff>
    </xdr:from>
    <xdr:to>
      <xdr:col>2</xdr:col>
      <xdr:colOff>518160</xdr:colOff>
      <xdr:row>6</xdr:row>
      <xdr:rowOff>114300</xdr:rowOff>
    </xdr:to>
    <xdr:cxnSp macro="">
      <xdr:nvCxnSpPr>
        <xdr:cNvPr id="9" name="Straight Arrow Connector 8">
          <a:extLst>
            <a:ext uri="{FF2B5EF4-FFF2-40B4-BE49-F238E27FC236}">
              <a16:creationId xmlns:a16="http://schemas.microsoft.com/office/drawing/2014/main" id="{E751AC9C-7DB7-40B7-A20A-4A8787E1ABA9}"/>
            </a:ext>
          </a:extLst>
        </xdr:cNvPr>
        <xdr:cNvCxnSpPr/>
      </xdr:nvCxnSpPr>
      <xdr:spPr>
        <a:xfrm flipV="1">
          <a:off x="2506980" y="1005840"/>
          <a:ext cx="525780" cy="5867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556260</xdr:colOff>
      <xdr:row>2</xdr:row>
      <xdr:rowOff>68580</xdr:rowOff>
    </xdr:from>
    <xdr:to>
      <xdr:col>8</xdr:col>
      <xdr:colOff>220980</xdr:colOff>
      <xdr:row>6</xdr:row>
      <xdr:rowOff>91440</xdr:rowOff>
    </xdr:to>
    <xdr:sp macro="" textlink="">
      <xdr:nvSpPr>
        <xdr:cNvPr id="10" name="TextBox 9">
          <a:extLst>
            <a:ext uri="{FF2B5EF4-FFF2-40B4-BE49-F238E27FC236}">
              <a16:creationId xmlns:a16="http://schemas.microsoft.com/office/drawing/2014/main" id="{D122A6A7-4C1A-4FF8-BE28-D54F7FB35413}"/>
            </a:ext>
          </a:extLst>
        </xdr:cNvPr>
        <xdr:cNvSpPr txBox="1"/>
      </xdr:nvSpPr>
      <xdr:spPr>
        <a:xfrm>
          <a:off x="3070860" y="449580"/>
          <a:ext cx="3322320" cy="112014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a:t>
          </a:r>
          <a:r>
            <a:rPr lang="en-US" sz="1100" b="1" i="1" baseline="0"/>
            <a:t> </a:t>
          </a:r>
          <a:r>
            <a:rPr lang="en-US" sz="1100" b="1" i="1"/>
            <a:t>Cell B4,B6 &amp; B7 we have used</a:t>
          </a:r>
          <a:r>
            <a:rPr lang="en-US" sz="1100" b="1" i="1" baseline="0"/>
            <a:t> "Data Validation". First of all we have to select the cell -&gt; then we will go to Data Tab &amp; from that we have to select Data validation &amp; a dialogue box will appear, in that dialogue box we have to  select list and the data range. </a:t>
          </a:r>
          <a:endParaRPr lang="en-US" sz="1100" b="1" i="1"/>
        </a:p>
      </xdr:txBody>
    </xdr:sp>
    <xdr:clientData/>
  </xdr:twoCellAnchor>
  <xdr:twoCellAnchor>
    <xdr:from>
      <xdr:col>13</xdr:col>
      <xdr:colOff>38100</xdr:colOff>
      <xdr:row>7</xdr:row>
      <xdr:rowOff>175260</xdr:rowOff>
    </xdr:from>
    <xdr:to>
      <xdr:col>14</xdr:col>
      <xdr:colOff>312420</xdr:colOff>
      <xdr:row>8</xdr:row>
      <xdr:rowOff>7620</xdr:rowOff>
    </xdr:to>
    <xdr:cxnSp macro="">
      <xdr:nvCxnSpPr>
        <xdr:cNvPr id="12" name="Straight Arrow Connector 11">
          <a:extLst>
            <a:ext uri="{FF2B5EF4-FFF2-40B4-BE49-F238E27FC236}">
              <a16:creationId xmlns:a16="http://schemas.microsoft.com/office/drawing/2014/main" id="{231CB625-8002-4EB3-8A6A-5E2F3C0C8DD0}"/>
            </a:ext>
          </a:extLst>
        </xdr:cNvPr>
        <xdr:cNvCxnSpPr/>
      </xdr:nvCxnSpPr>
      <xdr:spPr>
        <a:xfrm>
          <a:off x="9372600" y="1844040"/>
          <a:ext cx="883920" cy="152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365760</xdr:colOff>
      <xdr:row>5</xdr:row>
      <xdr:rowOff>144780</xdr:rowOff>
    </xdr:from>
    <xdr:to>
      <xdr:col>19</xdr:col>
      <xdr:colOff>541020</xdr:colOff>
      <xdr:row>10</xdr:row>
      <xdr:rowOff>205740</xdr:rowOff>
    </xdr:to>
    <xdr:sp macro="" textlink="">
      <xdr:nvSpPr>
        <xdr:cNvPr id="13" name="TextBox 12">
          <a:extLst>
            <a:ext uri="{FF2B5EF4-FFF2-40B4-BE49-F238E27FC236}">
              <a16:creationId xmlns:a16="http://schemas.microsoft.com/office/drawing/2014/main" id="{9BE2494B-340D-4198-BA8D-47CF6C09975A}"/>
            </a:ext>
          </a:extLst>
        </xdr:cNvPr>
        <xdr:cNvSpPr txBox="1"/>
      </xdr:nvSpPr>
      <xdr:spPr>
        <a:xfrm>
          <a:off x="10309860" y="1257300"/>
          <a:ext cx="3223260" cy="117348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This information i</a:t>
          </a:r>
          <a:r>
            <a:rPr lang="en-US" sz="1100" b="1" i="1" baseline="0"/>
            <a:t>s used in data validation when we have to select data range in dialogue box. For life of plant &amp; m/c we have to type life from 1-40; for months in the first year we have to months from 1-12 and for methods we have to type two types of methods i.e., SLN &amp; DB methods.</a:t>
          </a:r>
          <a:endParaRPr lang="en-US" sz="1100" b="1" i="1"/>
        </a:p>
      </xdr:txBody>
    </xdr:sp>
    <xdr:clientData/>
  </xdr:twoCellAnchor>
  <xdr:twoCellAnchor>
    <xdr:from>
      <xdr:col>4</xdr:col>
      <xdr:colOff>7620</xdr:colOff>
      <xdr:row>17</xdr:row>
      <xdr:rowOff>30480</xdr:rowOff>
    </xdr:from>
    <xdr:to>
      <xdr:col>6</xdr:col>
      <xdr:colOff>114300</xdr:colOff>
      <xdr:row>43</xdr:row>
      <xdr:rowOff>7620</xdr:rowOff>
    </xdr:to>
    <xdr:cxnSp macro="">
      <xdr:nvCxnSpPr>
        <xdr:cNvPr id="15" name="Straight Arrow Connector 14">
          <a:extLst>
            <a:ext uri="{FF2B5EF4-FFF2-40B4-BE49-F238E27FC236}">
              <a16:creationId xmlns:a16="http://schemas.microsoft.com/office/drawing/2014/main" id="{999069E2-E85C-452D-A668-322F92F0069F}"/>
            </a:ext>
          </a:extLst>
        </xdr:cNvPr>
        <xdr:cNvCxnSpPr/>
      </xdr:nvCxnSpPr>
      <xdr:spPr>
        <a:xfrm>
          <a:off x="3741420" y="3718560"/>
          <a:ext cx="1325880" cy="4739640"/>
        </a:xfrm>
        <a:prstGeom prst="straightConnector1">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365760</xdr:colOff>
      <xdr:row>43</xdr:row>
      <xdr:rowOff>53340</xdr:rowOff>
    </xdr:from>
    <xdr:to>
      <xdr:col>20</xdr:col>
      <xdr:colOff>350520</xdr:colOff>
      <xdr:row>64</xdr:row>
      <xdr:rowOff>45720</xdr:rowOff>
    </xdr:to>
    <xdr:sp macro="" textlink="">
      <xdr:nvSpPr>
        <xdr:cNvPr id="16" name="TextBox 15">
          <a:extLst>
            <a:ext uri="{FF2B5EF4-FFF2-40B4-BE49-F238E27FC236}">
              <a16:creationId xmlns:a16="http://schemas.microsoft.com/office/drawing/2014/main" id="{654219C9-3C21-4A67-93BC-532B65C388CD}"/>
            </a:ext>
          </a:extLst>
        </xdr:cNvPr>
        <xdr:cNvSpPr txBox="1"/>
      </xdr:nvSpPr>
      <xdr:spPr>
        <a:xfrm>
          <a:off x="4099560" y="8503920"/>
          <a:ext cx="9852660" cy="383286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1"/>
            <a:t>After making the format , first of all in cell</a:t>
          </a:r>
          <a:r>
            <a:rPr lang="en-US" sz="1200" b="1" i="1" baseline="0"/>
            <a:t> B12 we will use cell reference for opening balance i.e., cost of plant &amp; m/c (we will type =B3). After that  we have have to calculate depriciation in cell C12 . In this we will use simple"IF" function and "DB" &amp; "SLN" Function . The function used is "IF(B7="DB", DB(B3,B5,B4,A12,B6), SLN(B3,B5,B4)*B6/12)" because in the first we use the assest for few months only.</a:t>
          </a:r>
        </a:p>
        <a:p>
          <a:r>
            <a:rPr lang="en-US" sz="1200" b="1" i="1" baseline="0"/>
            <a:t>DB Syntax: DB(cost,salvage,life,period,[month]), which returns the depriciation of an assest for a specified period using the fixed-declining balance method.</a:t>
          </a:r>
        </a:p>
        <a:p>
          <a:r>
            <a:rPr lang="en-US" sz="1200" b="1" i="1" baseline="0"/>
            <a:t>SLN Syntax: SLN(cost,salvage,life)</a:t>
          </a:r>
        </a:p>
        <a:p>
          <a:r>
            <a:rPr lang="en-US" sz="1200" b="1" i="1" baseline="0"/>
            <a:t>Then we have to calculate closing balance, in cell D12 we will use "if" function &amp; "Garbage cleaning" using cell reference. The function used is "IF(A12="","",B12-C12)".</a:t>
          </a:r>
        </a:p>
        <a:p>
          <a:r>
            <a:rPr lang="en-US" sz="1200" b="1" i="1" baseline="0"/>
            <a:t>Then in cell A13 we jhave to calculate "Period". We will again use "IF" function &amp; "garbage cleaning". The Function used is " IF(A12&lt;$B$4+1,A12+1,"")." </a:t>
          </a:r>
        </a:p>
        <a:p>
          <a:r>
            <a:rPr lang="en-US" sz="1200" b="1" i="1" baseline="0"/>
            <a:t>If depriciation is to be calculated in the first year for less than 12 months then maximum value for the Period is " LIFE + 1".</a:t>
          </a:r>
        </a:p>
        <a:p>
          <a:r>
            <a:rPr lang="en-US" sz="1200" b="1" i="1" baseline="0"/>
            <a:t>Now in cell B13 we will  use "IF" Function &amp; "Garbage cleaning". The function used is " IF(A13="","",D12).", previous years closing bal will be this years opening bal &amp; if the "period" cell is blank then all the cells will be blank, that's why garbage cleaning is used here.</a:t>
          </a:r>
        </a:p>
        <a:p>
          <a:r>
            <a:rPr lang="en-US" sz="1200" b="1" i="1" baseline="0"/>
            <a:t>And then in cell C13 we will use "IF", "DB", "SLN" &amp; "OR" functions. The function used is "IF(A13="","",IF($B$7="DB", IF(OR($B$6&lt;12,A13&lt;=$B$4),DB($B$3,$B$5,$B$4,A13,$B$6),0),IF(A13&lt;=$B$4, SLN($B$3,$B$5,$B$4),SLN($B$3,$B$5,$B$4)*(12-$B$6)/12)))"...because now we will calculate the depriciation for whole year. </a:t>
          </a:r>
        </a:p>
        <a:p>
          <a:r>
            <a:rPr lang="en-US" sz="1200" b="1" i="1" baseline="0"/>
            <a:t>IN this, it means that if "period" cell is blank then other cells will be blank otherwise if "method" cell is "DB" , OR "months in the first year  issimilary  less than "12" , "period" is less than or equal to "life" then "DB" will be calculated using "DB" function otherwise "SLN" will be calculated using its function.</a:t>
          </a:r>
        </a:p>
        <a:p>
          <a:r>
            <a:rPr lang="en-US" sz="1200" b="1" i="1" baseline="0"/>
            <a:t>NOW, from cell A13 we will drag it upto "Row 200 or above" and the in cell B13 we wiil use "Auto fill" by double clicking it, it will automatically fill upto where we have dragged it previously, similarly by using "Auto fill" and double clicking we will do it in cell C13 &amp; D12 respectively.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179070</xdr:rowOff>
    </xdr:from>
    <xdr:to>
      <xdr:col>6</xdr:col>
      <xdr:colOff>0</xdr:colOff>
      <xdr:row>48</xdr:row>
      <xdr:rowOff>144780</xdr:rowOff>
    </xdr:to>
    <xdr:graphicFrame macro="">
      <xdr:nvGraphicFramePr>
        <xdr:cNvPr id="4" name="Chart 3">
          <a:extLst>
            <a:ext uri="{FF2B5EF4-FFF2-40B4-BE49-F238E27FC236}">
              <a16:creationId xmlns:a16="http://schemas.microsoft.com/office/drawing/2014/main" id="{37051F90-2FF6-4525-8F45-5E75C63A9A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548640</xdr:colOff>
      <xdr:row>9</xdr:row>
      <xdr:rowOff>22860</xdr:rowOff>
    </xdr:from>
    <xdr:to>
      <xdr:col>5</xdr:col>
      <xdr:colOff>15240</xdr:colOff>
      <xdr:row>14</xdr:row>
      <xdr:rowOff>182880</xdr:rowOff>
    </xdr:to>
    <xdr:cxnSp macro="">
      <xdr:nvCxnSpPr>
        <xdr:cNvPr id="3" name="Straight Arrow Connector 2">
          <a:extLst>
            <a:ext uri="{FF2B5EF4-FFF2-40B4-BE49-F238E27FC236}">
              <a16:creationId xmlns:a16="http://schemas.microsoft.com/office/drawing/2014/main" id="{40EC7094-A876-4A3A-A5FE-5D3CB7DD2044}"/>
            </a:ext>
          </a:extLst>
        </xdr:cNvPr>
        <xdr:cNvCxnSpPr/>
      </xdr:nvCxnSpPr>
      <xdr:spPr>
        <a:xfrm flipV="1">
          <a:off x="3878580" y="1859280"/>
          <a:ext cx="662940" cy="1082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541020</xdr:colOff>
      <xdr:row>3</xdr:row>
      <xdr:rowOff>53340</xdr:rowOff>
    </xdr:from>
    <xdr:to>
      <xdr:col>6</xdr:col>
      <xdr:colOff>68580</xdr:colOff>
      <xdr:row>8</xdr:row>
      <xdr:rowOff>160020</xdr:rowOff>
    </xdr:to>
    <xdr:sp macro="" textlink="">
      <xdr:nvSpPr>
        <xdr:cNvPr id="7" name="TextBox 6">
          <a:extLst>
            <a:ext uri="{FF2B5EF4-FFF2-40B4-BE49-F238E27FC236}">
              <a16:creationId xmlns:a16="http://schemas.microsoft.com/office/drawing/2014/main" id="{97798FC8-0B25-47B9-83AA-DA8102F78E1C}"/>
            </a:ext>
          </a:extLst>
        </xdr:cNvPr>
        <xdr:cNvSpPr txBox="1"/>
      </xdr:nvSpPr>
      <xdr:spPr>
        <a:xfrm>
          <a:off x="3870960" y="609600"/>
          <a:ext cx="1645920" cy="1203960"/>
        </a:xfrm>
        <a:prstGeom prst="round1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1"/>
            <a:t>First</a:t>
          </a:r>
          <a:r>
            <a:rPr lang="en-US" sz="1050" b="1" i="1" baseline="0"/>
            <a:t> of all we draw this table and write the required informations. After that we calculate NPV &amp; IRR using there respective functions</a:t>
          </a:r>
          <a:r>
            <a:rPr lang="en-US" sz="1100" baseline="0"/>
            <a:t>.</a:t>
          </a:r>
          <a:endParaRPr lang="en-US" sz="1100"/>
        </a:p>
      </xdr:txBody>
    </xdr:sp>
    <xdr:clientData/>
  </xdr:twoCellAnchor>
  <xdr:twoCellAnchor>
    <xdr:from>
      <xdr:col>6</xdr:col>
      <xdr:colOff>22860</xdr:colOff>
      <xdr:row>14</xdr:row>
      <xdr:rowOff>160020</xdr:rowOff>
    </xdr:from>
    <xdr:to>
      <xdr:col>8</xdr:col>
      <xdr:colOff>259080</xdr:colOff>
      <xdr:row>17</xdr:row>
      <xdr:rowOff>137160</xdr:rowOff>
    </xdr:to>
    <xdr:cxnSp macro="">
      <xdr:nvCxnSpPr>
        <xdr:cNvPr id="9" name="Straight Arrow Connector 8">
          <a:extLst>
            <a:ext uri="{FF2B5EF4-FFF2-40B4-BE49-F238E27FC236}">
              <a16:creationId xmlns:a16="http://schemas.microsoft.com/office/drawing/2014/main" id="{980E2E85-72DE-4DC5-B56A-5B47B2A660EE}"/>
            </a:ext>
          </a:extLst>
        </xdr:cNvPr>
        <xdr:cNvCxnSpPr/>
      </xdr:nvCxnSpPr>
      <xdr:spPr>
        <a:xfrm flipV="1">
          <a:off x="5471160" y="2918460"/>
          <a:ext cx="1455420" cy="762000"/>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xdr:colOff>
      <xdr:row>14</xdr:row>
      <xdr:rowOff>175260</xdr:rowOff>
    </xdr:from>
    <xdr:to>
      <xdr:col>8</xdr:col>
      <xdr:colOff>220980</xdr:colOff>
      <xdr:row>19</xdr:row>
      <xdr:rowOff>160020</xdr:rowOff>
    </xdr:to>
    <xdr:cxnSp macro="">
      <xdr:nvCxnSpPr>
        <xdr:cNvPr id="11" name="Straight Arrow Connector 10">
          <a:extLst>
            <a:ext uri="{FF2B5EF4-FFF2-40B4-BE49-F238E27FC236}">
              <a16:creationId xmlns:a16="http://schemas.microsoft.com/office/drawing/2014/main" id="{7E5FC2D3-09FA-48BD-8B5A-7A44D3A258E4}"/>
            </a:ext>
          </a:extLst>
        </xdr:cNvPr>
        <xdr:cNvCxnSpPr/>
      </xdr:nvCxnSpPr>
      <xdr:spPr>
        <a:xfrm flipV="1">
          <a:off x="5455920" y="2933700"/>
          <a:ext cx="1432560" cy="113538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236220</xdr:colOff>
      <xdr:row>12</xdr:row>
      <xdr:rowOff>137160</xdr:rowOff>
    </xdr:from>
    <xdr:to>
      <xdr:col>20</xdr:col>
      <xdr:colOff>7620</xdr:colOff>
      <xdr:row>21</xdr:row>
      <xdr:rowOff>129540</xdr:rowOff>
    </xdr:to>
    <xdr:sp macro="" textlink="">
      <xdr:nvSpPr>
        <xdr:cNvPr id="12" name="TextBox 11">
          <a:extLst>
            <a:ext uri="{FF2B5EF4-FFF2-40B4-BE49-F238E27FC236}">
              <a16:creationId xmlns:a16="http://schemas.microsoft.com/office/drawing/2014/main" id="{183DC136-3D03-4FED-8719-9F1B82C35DF6}"/>
            </a:ext>
          </a:extLst>
        </xdr:cNvPr>
        <xdr:cNvSpPr txBox="1"/>
      </xdr:nvSpPr>
      <xdr:spPr>
        <a:xfrm>
          <a:off x="6903720" y="2529840"/>
          <a:ext cx="7086600" cy="1882140"/>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i="1" baseline="0">
              <a:solidFill>
                <a:sysClr val="windowText" lastClr="000000"/>
              </a:solidFill>
            </a:rPr>
            <a:t>Then we calculate the NPV of Projrct A &amp; B respectively by using NPV function. The NPV function calculates the net present  value of an investment by using a discount rate and a series of future payments (negative value) &amp; income (positive values).</a:t>
          </a:r>
        </a:p>
        <a:p>
          <a:r>
            <a:rPr lang="en-US" sz="1100" b="1" i="1" baseline="0">
              <a:solidFill>
                <a:sysClr val="windowText" lastClr="000000"/>
              </a:solidFill>
            </a:rPr>
            <a:t>NPV SYNTAX:- NPV(rate,value1,[value2],...) (Calculated in Cell B18 &amp; D18 respectively).</a:t>
          </a:r>
        </a:p>
        <a:p>
          <a:r>
            <a:rPr lang="en-US" sz="1100" b="1" i="1" baseline="0">
              <a:solidFill>
                <a:sysClr val="windowText" lastClr="000000"/>
              </a:solidFill>
            </a:rPr>
            <a:t>After that we will calculate the IRR of project A &amp; B using its function. The IRR function returns the internal rate of return for a series of cash flows represented by the numbers in values. </a:t>
          </a:r>
        </a:p>
        <a:p>
          <a:r>
            <a:rPr lang="en-US" sz="1100" b="1" i="1" baseline="0">
              <a:solidFill>
                <a:sysClr val="windowText" lastClr="000000"/>
              </a:solidFill>
            </a:rPr>
            <a:t>IRR SYNTAX:- IRR(values,[guess]).. </a:t>
          </a:r>
          <a:r>
            <a:rPr lang="en-US" sz="1100" b="1" i="1" baseline="0">
              <a:solidFill>
                <a:sysClr val="windowText" lastClr="000000"/>
              </a:solidFill>
              <a:effectLst/>
              <a:latin typeface="+mn-lt"/>
              <a:ea typeface="+mn-ea"/>
              <a:cs typeface="+mn-cs"/>
            </a:rPr>
            <a:t>(Calculated in Cell B20 &amp; D20 respectively).</a:t>
          </a:r>
        </a:p>
        <a:p>
          <a:r>
            <a:rPr lang="en-US" sz="1100" b="1" i="1" baseline="0">
              <a:solidFill>
                <a:sysClr val="windowText" lastClr="000000"/>
              </a:solidFill>
              <a:effectLst/>
              <a:latin typeface="+mn-lt"/>
              <a:ea typeface="+mn-ea"/>
              <a:cs typeface="+mn-cs"/>
            </a:rPr>
            <a:t>Then in cell F18 we use "IF" function to see which project is to be implemented... The IF function returns one value if a condition you specify evaluates to TRUE, and another value if taht condition evaluates to FALSE.</a:t>
          </a:r>
        </a:p>
        <a:p>
          <a:r>
            <a:rPr lang="en-US" sz="1100" b="1" i="1" baseline="0">
              <a:solidFill>
                <a:sysClr val="windowText" lastClr="000000"/>
              </a:solidFill>
              <a:effectLst/>
              <a:latin typeface="+mn-lt"/>
              <a:ea typeface="+mn-ea"/>
              <a:cs typeface="+mn-cs"/>
            </a:rPr>
            <a:t>SYNTAX:- IF(logical test,[value if true],[value if false])...</a:t>
          </a:r>
        </a:p>
        <a:p>
          <a:endParaRPr lang="en-US" sz="1100" baseline="0"/>
        </a:p>
        <a:p>
          <a:endParaRPr lang="en-US" sz="1100"/>
        </a:p>
      </xdr:txBody>
    </xdr:sp>
    <xdr:clientData/>
  </xdr:twoCellAnchor>
  <xdr:twoCellAnchor>
    <xdr:from>
      <xdr:col>6</xdr:col>
      <xdr:colOff>0</xdr:colOff>
      <xdr:row>25</xdr:row>
      <xdr:rowOff>91440</xdr:rowOff>
    </xdr:from>
    <xdr:to>
      <xdr:col>7</xdr:col>
      <xdr:colOff>198120</xdr:colOff>
      <xdr:row>25</xdr:row>
      <xdr:rowOff>99060</xdr:rowOff>
    </xdr:to>
    <xdr:cxnSp macro="">
      <xdr:nvCxnSpPr>
        <xdr:cNvPr id="14" name="Straight Arrow Connector 13">
          <a:extLst>
            <a:ext uri="{FF2B5EF4-FFF2-40B4-BE49-F238E27FC236}">
              <a16:creationId xmlns:a16="http://schemas.microsoft.com/office/drawing/2014/main" id="{506C11C7-BB8E-4AED-BD8F-721E2CB30D07}"/>
            </a:ext>
          </a:extLst>
        </xdr:cNvPr>
        <xdr:cNvCxnSpPr/>
      </xdr:nvCxnSpPr>
      <xdr:spPr>
        <a:xfrm flipV="1">
          <a:off x="5448300" y="5113020"/>
          <a:ext cx="807720" cy="76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167640</xdr:colOff>
      <xdr:row>23</xdr:row>
      <xdr:rowOff>7620</xdr:rowOff>
    </xdr:from>
    <xdr:to>
      <xdr:col>19</xdr:col>
      <xdr:colOff>91440</xdr:colOff>
      <xdr:row>27</xdr:row>
      <xdr:rowOff>60960</xdr:rowOff>
    </xdr:to>
    <xdr:sp macro="" textlink="">
      <xdr:nvSpPr>
        <xdr:cNvPr id="15" name="TextBox 14">
          <a:extLst>
            <a:ext uri="{FF2B5EF4-FFF2-40B4-BE49-F238E27FC236}">
              <a16:creationId xmlns:a16="http://schemas.microsoft.com/office/drawing/2014/main" id="{8F5F0CCF-F37E-4A2E-B493-784B8A4104CE}"/>
            </a:ext>
          </a:extLst>
        </xdr:cNvPr>
        <xdr:cNvSpPr txBox="1"/>
      </xdr:nvSpPr>
      <xdr:spPr>
        <a:xfrm>
          <a:off x="6225540" y="4655820"/>
          <a:ext cx="7239000" cy="800100"/>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1"/>
            <a:t>Here different ROI's</a:t>
          </a:r>
          <a:r>
            <a:rPr lang="en-US" sz="1100" b="1" i="1" baseline="0"/>
            <a:t> are given and we have to calculate NPV Of project A &amp; B using thes different rates. We Will us NPV function  i.e., </a:t>
          </a:r>
          <a:r>
            <a:rPr lang="en-US" sz="1100" b="1" i="1" baseline="0">
              <a:solidFill>
                <a:schemeClr val="dk1"/>
              </a:solidFill>
              <a:effectLst/>
              <a:latin typeface="+mn-lt"/>
              <a:ea typeface="+mn-ea"/>
              <a:cs typeface="+mn-cs"/>
            </a:rPr>
            <a:t>NPV SYNTAX:- NPV(rate,value1,[value2],...)</a:t>
          </a:r>
          <a:r>
            <a:rPr lang="en-US" sz="1100" b="1" i="1" baseline="0"/>
            <a:t> which </a:t>
          </a:r>
          <a:r>
            <a:rPr lang="en-US" sz="1100" b="1" i="1" baseline="0">
              <a:solidFill>
                <a:schemeClr val="dk1"/>
              </a:solidFill>
              <a:effectLst/>
              <a:latin typeface="+mn-lt"/>
              <a:ea typeface="+mn-ea"/>
              <a:cs typeface="+mn-cs"/>
            </a:rPr>
            <a:t>calculates the net present  value of an investment by using a discount rate and a series of future payments (negative value) &amp; income (positive values). (Calculated in Cell B26,C26,D26,E26,F26,B27,C27,D27,E27 &amp; F27 respectively).</a:t>
          </a:r>
          <a:endParaRPr lang="en-US" b="1" i="1">
            <a:effectLst/>
          </a:endParaRPr>
        </a:p>
        <a:p>
          <a:endParaRPr lang="en-US" sz="1100"/>
        </a:p>
      </xdr:txBody>
    </xdr:sp>
    <xdr:clientData/>
  </xdr:twoCellAnchor>
  <xdr:twoCellAnchor>
    <xdr:from>
      <xdr:col>6</xdr:col>
      <xdr:colOff>190500</xdr:colOff>
      <xdr:row>39</xdr:row>
      <xdr:rowOff>83820</xdr:rowOff>
    </xdr:from>
    <xdr:to>
      <xdr:col>8</xdr:col>
      <xdr:colOff>53340</xdr:colOff>
      <xdr:row>39</xdr:row>
      <xdr:rowOff>91440</xdr:rowOff>
    </xdr:to>
    <xdr:cxnSp macro="">
      <xdr:nvCxnSpPr>
        <xdr:cNvPr id="19" name="Straight Arrow Connector 18">
          <a:extLst>
            <a:ext uri="{FF2B5EF4-FFF2-40B4-BE49-F238E27FC236}">
              <a16:creationId xmlns:a16="http://schemas.microsoft.com/office/drawing/2014/main" id="{B38FE952-7474-4AB8-BDAB-4B82BE08FFCD}"/>
            </a:ext>
          </a:extLst>
        </xdr:cNvPr>
        <xdr:cNvCxnSpPr/>
      </xdr:nvCxnSpPr>
      <xdr:spPr>
        <a:xfrm>
          <a:off x="5638800" y="7673340"/>
          <a:ext cx="1082040" cy="76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114300</xdr:colOff>
      <xdr:row>36</xdr:row>
      <xdr:rowOff>175260</xdr:rowOff>
    </xdr:from>
    <xdr:to>
      <xdr:col>16</xdr:col>
      <xdr:colOff>556260</xdr:colOff>
      <xdr:row>42</xdr:row>
      <xdr:rowOff>76200</xdr:rowOff>
    </xdr:to>
    <xdr:sp macro="" textlink="">
      <xdr:nvSpPr>
        <xdr:cNvPr id="20" name="TextBox 19">
          <a:extLst>
            <a:ext uri="{FF2B5EF4-FFF2-40B4-BE49-F238E27FC236}">
              <a16:creationId xmlns:a16="http://schemas.microsoft.com/office/drawing/2014/main" id="{EB8AD72A-0BFC-40BC-BFCC-24C6E3A7180F}"/>
            </a:ext>
          </a:extLst>
        </xdr:cNvPr>
        <xdr:cNvSpPr txBox="1"/>
      </xdr:nvSpPr>
      <xdr:spPr>
        <a:xfrm>
          <a:off x="6781800" y="7216140"/>
          <a:ext cx="5318760" cy="998220"/>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First</a:t>
          </a:r>
          <a:r>
            <a:rPr lang="en-US" sz="1100" b="1" i="1" baseline="0"/>
            <a:t> of all we will select the above  table ( which we have calculated with different ROI's)..</a:t>
          </a:r>
        </a:p>
        <a:p>
          <a:r>
            <a:rPr lang="en-US" sz="1100" b="1" i="1" baseline="0"/>
            <a:t>Then by selecting the table we will click on insert from Ribbon and after that from insert tab we will select the chart (scatter with smooth lines). Then the respective chart will form.</a:t>
          </a:r>
          <a:endParaRPr lang="en-US" sz="1100" b="1"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905F-262C-42D6-A9DA-18D34558E445}">
  <dimension ref="A1:J32"/>
  <sheetViews>
    <sheetView topLeftCell="A22" workbookViewId="0">
      <selection activeCell="C20" sqref="C20"/>
    </sheetView>
  </sheetViews>
  <sheetFormatPr defaultRowHeight="14.4" x14ac:dyDescent="0.3"/>
  <cols>
    <col min="1" max="1" width="12.21875" bestFit="1" customWidth="1"/>
    <col min="2" max="2" width="11.6640625" bestFit="1" customWidth="1"/>
    <col min="3" max="3" width="10.44140625" customWidth="1"/>
  </cols>
  <sheetData>
    <row r="1" spans="1:4" ht="15" thickBot="1" x14ac:dyDescent="0.35"/>
    <row r="2" spans="1:4" ht="15" thickBot="1" x14ac:dyDescent="0.35">
      <c r="A2" s="152" t="s">
        <v>25</v>
      </c>
      <c r="B2" s="153"/>
      <c r="D2" s="55" t="s">
        <v>49</v>
      </c>
    </row>
    <row r="3" spans="1:4" x14ac:dyDescent="0.3">
      <c r="A3" s="23" t="s">
        <v>26</v>
      </c>
      <c r="B3" s="54" t="s">
        <v>27</v>
      </c>
      <c r="D3" s="78" t="s">
        <v>27</v>
      </c>
    </row>
    <row r="4" spans="1:4" x14ac:dyDescent="0.3">
      <c r="A4" s="100">
        <f ca="1">RANDBETWEEN(300,400)</f>
        <v>310</v>
      </c>
      <c r="B4" s="101">
        <f ca="1">RANDBETWEEN(60,100)</f>
        <v>76</v>
      </c>
      <c r="D4" s="104">
        <f ca="1">RANDBETWEEN(60,100)</f>
        <v>78</v>
      </c>
    </row>
    <row r="5" spans="1:4" x14ac:dyDescent="0.3">
      <c r="A5" s="100">
        <f t="shared" ref="A5:A13" ca="1" si="0">RANDBETWEEN(300,400)</f>
        <v>316</v>
      </c>
      <c r="B5" s="101">
        <f t="shared" ref="B5:B13" ca="1" si="1">RANDBETWEEN(60,100)</f>
        <v>96</v>
      </c>
      <c r="D5" s="104">
        <f t="shared" ref="D5:D6" ca="1" si="2">RANDBETWEEN(60,100)</f>
        <v>93</v>
      </c>
    </row>
    <row r="6" spans="1:4" x14ac:dyDescent="0.3">
      <c r="A6" s="100">
        <f t="shared" ca="1" si="0"/>
        <v>386</v>
      </c>
      <c r="B6" s="101">
        <f t="shared" ca="1" si="1"/>
        <v>60</v>
      </c>
      <c r="D6" s="104">
        <f t="shared" ca="1" si="2"/>
        <v>97</v>
      </c>
    </row>
    <row r="7" spans="1:4" x14ac:dyDescent="0.3">
      <c r="A7" s="100">
        <f t="shared" ca="1" si="0"/>
        <v>395</v>
      </c>
      <c r="B7" s="101">
        <f t="shared" ca="1" si="1"/>
        <v>60</v>
      </c>
    </row>
    <row r="8" spans="1:4" x14ac:dyDescent="0.3">
      <c r="A8" s="100">
        <f t="shared" ca="1" si="0"/>
        <v>365</v>
      </c>
      <c r="B8" s="101">
        <f t="shared" ca="1" si="1"/>
        <v>60</v>
      </c>
    </row>
    <row r="9" spans="1:4" x14ac:dyDescent="0.3">
      <c r="A9" s="100">
        <f t="shared" ca="1" si="0"/>
        <v>319</v>
      </c>
      <c r="B9" s="101">
        <f t="shared" ca="1" si="1"/>
        <v>64</v>
      </c>
    </row>
    <row r="10" spans="1:4" x14ac:dyDescent="0.3">
      <c r="A10" s="100">
        <f t="shared" ca="1" si="0"/>
        <v>341</v>
      </c>
      <c r="B10" s="101">
        <f t="shared" ca="1" si="1"/>
        <v>83</v>
      </c>
    </row>
    <row r="11" spans="1:4" x14ac:dyDescent="0.3">
      <c r="A11" s="100">
        <f t="shared" ca="1" si="0"/>
        <v>333</v>
      </c>
      <c r="B11" s="101">
        <f t="shared" ca="1" si="1"/>
        <v>87</v>
      </c>
    </row>
    <row r="12" spans="1:4" x14ac:dyDescent="0.3">
      <c r="A12" s="100">
        <f t="shared" ca="1" si="0"/>
        <v>346</v>
      </c>
      <c r="B12" s="101">
        <f t="shared" ca="1" si="1"/>
        <v>98</v>
      </c>
    </row>
    <row r="13" spans="1:4" ht="15" thickBot="1" x14ac:dyDescent="0.35">
      <c r="A13" s="102">
        <f t="shared" ca="1" si="0"/>
        <v>323</v>
      </c>
      <c r="B13" s="103">
        <f t="shared" ca="1" si="1"/>
        <v>84</v>
      </c>
    </row>
    <row r="16" spans="1:4" ht="15" thickBot="1" x14ac:dyDescent="0.35"/>
    <row r="17" spans="1:10" x14ac:dyDescent="0.3">
      <c r="A17" s="57" t="s">
        <v>28</v>
      </c>
      <c r="B17" s="58" t="s">
        <v>29</v>
      </c>
      <c r="C17" s="59"/>
    </row>
    <row r="18" spans="1:10" ht="28.2" thickBot="1" x14ac:dyDescent="0.35">
      <c r="A18" s="23" t="s">
        <v>27</v>
      </c>
      <c r="B18" s="56" t="s">
        <v>35</v>
      </c>
      <c r="C18" s="60" t="s">
        <v>34</v>
      </c>
    </row>
    <row r="19" spans="1:10" x14ac:dyDescent="0.3">
      <c r="A19" s="18">
        <v>61</v>
      </c>
      <c r="B19" s="1">
        <v>327</v>
      </c>
      <c r="C19" s="2">
        <f>$J$19+$J$20*A19</f>
        <v>325.64691866829799</v>
      </c>
      <c r="H19" s="115" t="s">
        <v>30</v>
      </c>
      <c r="I19" s="143" t="s">
        <v>32</v>
      </c>
      <c r="J19" s="52">
        <f>INTERCEPT(B19:B28,A19:A28)</f>
        <v>321.39274905016418</v>
      </c>
    </row>
    <row r="20" spans="1:10" ht="15" thickBot="1" x14ac:dyDescent="0.35">
      <c r="A20" s="18">
        <v>94</v>
      </c>
      <c r="B20" s="1">
        <v>357</v>
      </c>
      <c r="C20" s="2">
        <f t="shared" ref="C20:C32" si="3">$J$19+$J$20*A20</f>
        <v>327.94835469122285</v>
      </c>
      <c r="H20" s="144" t="s">
        <v>31</v>
      </c>
      <c r="I20" s="145" t="s">
        <v>33</v>
      </c>
      <c r="J20" s="53">
        <f>SLOPE(B19:B28,A19:A28)</f>
        <v>6.974048554317723E-2</v>
      </c>
    </row>
    <row r="21" spans="1:10" x14ac:dyDescent="0.3">
      <c r="A21" s="18">
        <v>61</v>
      </c>
      <c r="B21" s="1">
        <v>363</v>
      </c>
      <c r="C21" s="2">
        <f t="shared" si="3"/>
        <v>325.64691866829799</v>
      </c>
    </row>
    <row r="22" spans="1:10" x14ac:dyDescent="0.3">
      <c r="A22" s="18">
        <v>73</v>
      </c>
      <c r="B22" s="1">
        <v>305</v>
      </c>
      <c r="C22" s="2">
        <f t="shared" si="3"/>
        <v>326.48380449481613</v>
      </c>
    </row>
    <row r="23" spans="1:10" x14ac:dyDescent="0.3">
      <c r="A23" s="18">
        <v>66</v>
      </c>
      <c r="B23" s="1">
        <v>304</v>
      </c>
      <c r="C23" s="2">
        <f t="shared" si="3"/>
        <v>325.99562109601391</v>
      </c>
    </row>
    <row r="24" spans="1:10" x14ac:dyDescent="0.3">
      <c r="A24" s="18">
        <v>89</v>
      </c>
      <c r="B24" s="1">
        <v>315</v>
      </c>
      <c r="C24" s="2">
        <f t="shared" si="3"/>
        <v>327.59965226350698</v>
      </c>
    </row>
    <row r="25" spans="1:10" x14ac:dyDescent="0.3">
      <c r="A25" s="18">
        <v>80</v>
      </c>
      <c r="B25" s="1">
        <v>333</v>
      </c>
      <c r="C25" s="2">
        <f t="shared" si="3"/>
        <v>326.97198789361835</v>
      </c>
    </row>
    <row r="26" spans="1:10" x14ac:dyDescent="0.3">
      <c r="A26" s="18">
        <v>74</v>
      </c>
      <c r="B26" s="1">
        <v>329</v>
      </c>
      <c r="C26" s="2">
        <f t="shared" si="3"/>
        <v>326.55354498035928</v>
      </c>
    </row>
    <row r="27" spans="1:10" x14ac:dyDescent="0.3">
      <c r="A27" s="18">
        <v>67</v>
      </c>
      <c r="B27" s="1">
        <v>315</v>
      </c>
      <c r="C27" s="2">
        <f t="shared" si="3"/>
        <v>326.06536158155706</v>
      </c>
    </row>
    <row r="28" spans="1:10" x14ac:dyDescent="0.3">
      <c r="A28" s="18">
        <v>96</v>
      </c>
      <c r="B28" s="1">
        <v>319</v>
      </c>
      <c r="C28" s="2">
        <f t="shared" si="3"/>
        <v>328.0878356623092</v>
      </c>
    </row>
    <row r="29" spans="1:10" ht="15" thickBot="1" x14ac:dyDescent="0.35">
      <c r="A29" s="146"/>
      <c r="B29" s="1"/>
      <c r="C29" s="69"/>
    </row>
    <row r="30" spans="1:10" x14ac:dyDescent="0.3">
      <c r="A30" s="147">
        <v>73</v>
      </c>
      <c r="B30" s="150"/>
      <c r="C30" s="147">
        <f t="shared" si="3"/>
        <v>326.48380449481613</v>
      </c>
    </row>
    <row r="31" spans="1:10" x14ac:dyDescent="0.3">
      <c r="A31" s="148">
        <v>96</v>
      </c>
      <c r="B31" s="150"/>
      <c r="C31" s="148">
        <f t="shared" si="3"/>
        <v>328.0878356623092</v>
      </c>
    </row>
    <row r="32" spans="1:10" ht="15" thickBot="1" x14ac:dyDescent="0.35">
      <c r="A32" s="149">
        <v>100</v>
      </c>
      <c r="B32" s="68"/>
      <c r="C32" s="149">
        <f t="shared" si="3"/>
        <v>328.36679760448192</v>
      </c>
    </row>
  </sheetData>
  <mergeCells count="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7105-EA60-4D81-AC63-5D4953BCE177}">
  <dimension ref="A1:R47"/>
  <sheetViews>
    <sheetView topLeftCell="A40" zoomScaleNormal="100" workbookViewId="0">
      <selection activeCell="D35" sqref="D35"/>
    </sheetView>
  </sheetViews>
  <sheetFormatPr defaultRowHeight="14.4" x14ac:dyDescent="0.3"/>
  <cols>
    <col min="1" max="1" width="11.88671875" bestFit="1" customWidth="1"/>
    <col min="5" max="5" width="9.33203125" bestFit="1" customWidth="1"/>
  </cols>
  <sheetData>
    <row r="1" spans="1:18" ht="15" thickBot="1" x14ac:dyDescent="0.35"/>
    <row r="2" spans="1:18" ht="15" thickBot="1" x14ac:dyDescent="0.35">
      <c r="A2" s="78" t="s">
        <v>25</v>
      </c>
    </row>
    <row r="3" spans="1:18" x14ac:dyDescent="0.3">
      <c r="A3" s="79">
        <f ca="1">RANDBETWEEN(500,600)</f>
        <v>557</v>
      </c>
      <c r="B3" s="80">
        <f t="shared" ref="B3:E12" ca="1" si="0">RANDBETWEEN(500,600)</f>
        <v>589</v>
      </c>
      <c r="C3" s="80">
        <f t="shared" ca="1" si="0"/>
        <v>526</v>
      </c>
      <c r="D3" s="80">
        <f t="shared" ca="1" si="0"/>
        <v>597</v>
      </c>
      <c r="E3" s="81">
        <f t="shared" ca="1" si="0"/>
        <v>501</v>
      </c>
    </row>
    <row r="4" spans="1:18" x14ac:dyDescent="0.3">
      <c r="A4" s="82">
        <f t="shared" ref="A4:A12" ca="1" si="1">RANDBETWEEN(500,600)</f>
        <v>544</v>
      </c>
      <c r="B4" s="83">
        <f t="shared" ca="1" si="0"/>
        <v>583</v>
      </c>
      <c r="C4" s="83">
        <f t="shared" ca="1" si="0"/>
        <v>579</v>
      </c>
      <c r="D4" s="83">
        <f t="shared" ca="1" si="0"/>
        <v>564</v>
      </c>
      <c r="E4" s="84">
        <f t="shared" ca="1" si="0"/>
        <v>540</v>
      </c>
    </row>
    <row r="5" spans="1:18" x14ac:dyDescent="0.3">
      <c r="A5" s="82">
        <f t="shared" ca="1" si="1"/>
        <v>542</v>
      </c>
      <c r="B5" s="83">
        <f t="shared" ca="1" si="0"/>
        <v>506</v>
      </c>
      <c r="C5" s="83">
        <f t="shared" ca="1" si="0"/>
        <v>599</v>
      </c>
      <c r="D5" s="83">
        <f t="shared" ca="1" si="0"/>
        <v>556</v>
      </c>
      <c r="E5" s="84">
        <f t="shared" ca="1" si="0"/>
        <v>599</v>
      </c>
    </row>
    <row r="6" spans="1:18" x14ac:dyDescent="0.3">
      <c r="A6" s="82">
        <f t="shared" ca="1" si="1"/>
        <v>587</v>
      </c>
      <c r="B6" s="83">
        <f t="shared" ca="1" si="0"/>
        <v>564</v>
      </c>
      <c r="C6" s="83">
        <f t="shared" ca="1" si="0"/>
        <v>520</v>
      </c>
      <c r="D6" s="83">
        <f t="shared" ca="1" si="0"/>
        <v>585</v>
      </c>
      <c r="E6" s="84">
        <f t="shared" ca="1" si="0"/>
        <v>541</v>
      </c>
    </row>
    <row r="7" spans="1:18" x14ac:dyDescent="0.3">
      <c r="A7" s="82">
        <f t="shared" ca="1" si="1"/>
        <v>537</v>
      </c>
      <c r="B7" s="83">
        <f t="shared" ca="1" si="0"/>
        <v>561</v>
      </c>
      <c r="C7" s="83">
        <f t="shared" ca="1" si="0"/>
        <v>579</v>
      </c>
      <c r="D7" s="83">
        <f t="shared" ca="1" si="0"/>
        <v>525</v>
      </c>
      <c r="E7" s="84">
        <f t="shared" ca="1" si="0"/>
        <v>515</v>
      </c>
    </row>
    <row r="8" spans="1:18" x14ac:dyDescent="0.3">
      <c r="A8" s="82">
        <f t="shared" ca="1" si="1"/>
        <v>526</v>
      </c>
      <c r="B8" s="83">
        <f t="shared" ca="1" si="0"/>
        <v>508</v>
      </c>
      <c r="C8" s="83">
        <f t="shared" ca="1" si="0"/>
        <v>594</v>
      </c>
      <c r="D8" s="83">
        <f t="shared" ca="1" si="0"/>
        <v>538</v>
      </c>
      <c r="E8" s="84">
        <f t="shared" ca="1" si="0"/>
        <v>552</v>
      </c>
    </row>
    <row r="9" spans="1:18" x14ac:dyDescent="0.3">
      <c r="A9" s="82">
        <f t="shared" ca="1" si="1"/>
        <v>530</v>
      </c>
      <c r="B9" s="83">
        <f t="shared" ca="1" si="0"/>
        <v>559</v>
      </c>
      <c r="C9" s="83">
        <f t="shared" ca="1" si="0"/>
        <v>547</v>
      </c>
      <c r="D9" s="83">
        <f t="shared" ca="1" si="0"/>
        <v>547</v>
      </c>
      <c r="E9" s="84">
        <f t="shared" ca="1" si="0"/>
        <v>555</v>
      </c>
    </row>
    <row r="10" spans="1:18" x14ac:dyDescent="0.3">
      <c r="A10" s="82">
        <f t="shared" ca="1" si="1"/>
        <v>510</v>
      </c>
      <c r="B10" s="83">
        <f t="shared" ca="1" si="0"/>
        <v>512</v>
      </c>
      <c r="C10" s="83">
        <f t="shared" ca="1" si="0"/>
        <v>512</v>
      </c>
      <c r="D10" s="83">
        <f t="shared" ca="1" si="0"/>
        <v>579</v>
      </c>
      <c r="E10" s="84">
        <f t="shared" ca="1" si="0"/>
        <v>545</v>
      </c>
    </row>
    <row r="11" spans="1:18" x14ac:dyDescent="0.3">
      <c r="A11" s="82">
        <f t="shared" ca="1" si="1"/>
        <v>553</v>
      </c>
      <c r="B11" s="83">
        <f t="shared" ca="1" si="0"/>
        <v>517</v>
      </c>
      <c r="C11" s="83">
        <f t="shared" ca="1" si="0"/>
        <v>594</v>
      </c>
      <c r="D11" s="83">
        <f t="shared" ca="1" si="0"/>
        <v>574</v>
      </c>
      <c r="E11" s="84">
        <f t="shared" ca="1" si="0"/>
        <v>553</v>
      </c>
      <c r="P11" s="50"/>
      <c r="Q11" s="50"/>
      <c r="R11" s="51"/>
    </row>
    <row r="12" spans="1:18" ht="15" thickBot="1" x14ac:dyDescent="0.35">
      <c r="A12" s="85">
        <f t="shared" ca="1" si="1"/>
        <v>561</v>
      </c>
      <c r="B12" s="86">
        <f t="shared" ca="1" si="0"/>
        <v>506</v>
      </c>
      <c r="C12" s="86">
        <f t="shared" ca="1" si="0"/>
        <v>558</v>
      </c>
      <c r="D12" s="86">
        <f t="shared" ca="1" si="0"/>
        <v>535</v>
      </c>
      <c r="E12" s="87">
        <f t="shared" ca="1" si="0"/>
        <v>502</v>
      </c>
    </row>
    <row r="14" spans="1:18" ht="15" thickBot="1" x14ac:dyDescent="0.35"/>
    <row r="15" spans="1:18" ht="15" thickBot="1" x14ac:dyDescent="0.35">
      <c r="A15" s="78" t="s">
        <v>41</v>
      </c>
    </row>
    <row r="16" spans="1:18" x14ac:dyDescent="0.3">
      <c r="A16" s="88">
        <v>519</v>
      </c>
      <c r="B16" s="89">
        <v>538</v>
      </c>
      <c r="C16" s="89">
        <v>537</v>
      </c>
      <c r="D16" s="89">
        <v>527</v>
      </c>
      <c r="E16" s="90">
        <v>582</v>
      </c>
    </row>
    <row r="17" spans="1:12" x14ac:dyDescent="0.3">
      <c r="A17" s="91">
        <v>599</v>
      </c>
      <c r="B17" s="92">
        <v>577</v>
      </c>
      <c r="C17" s="93">
        <v>576</v>
      </c>
      <c r="D17" s="94">
        <v>578</v>
      </c>
      <c r="E17" s="95">
        <v>536</v>
      </c>
      <c r="L17" t="s">
        <v>52</v>
      </c>
    </row>
    <row r="18" spans="1:12" x14ac:dyDescent="0.3">
      <c r="A18" s="96">
        <v>514</v>
      </c>
      <c r="B18" s="94">
        <v>536</v>
      </c>
      <c r="C18" s="94">
        <v>599</v>
      </c>
      <c r="D18" s="94">
        <v>534</v>
      </c>
      <c r="E18" s="95">
        <v>550</v>
      </c>
    </row>
    <row r="19" spans="1:12" x14ac:dyDescent="0.3">
      <c r="A19" s="96">
        <v>588</v>
      </c>
      <c r="B19" s="94">
        <v>519</v>
      </c>
      <c r="C19" s="94">
        <v>567</v>
      </c>
      <c r="D19" s="94">
        <v>586</v>
      </c>
      <c r="E19" s="95">
        <v>545</v>
      </c>
    </row>
    <row r="20" spans="1:12" x14ac:dyDescent="0.3">
      <c r="A20" s="96">
        <v>553</v>
      </c>
      <c r="B20" s="94">
        <v>585</v>
      </c>
      <c r="C20" s="94">
        <v>553</v>
      </c>
      <c r="D20" s="94">
        <v>570</v>
      </c>
      <c r="E20" s="95">
        <v>510</v>
      </c>
    </row>
    <row r="21" spans="1:12" x14ac:dyDescent="0.3">
      <c r="A21" s="96">
        <v>515</v>
      </c>
      <c r="B21" s="94">
        <v>510</v>
      </c>
      <c r="C21" s="94">
        <v>582</v>
      </c>
      <c r="D21" s="94">
        <v>583</v>
      </c>
      <c r="E21" s="95">
        <v>579</v>
      </c>
    </row>
    <row r="22" spans="1:12" x14ac:dyDescent="0.3">
      <c r="A22" s="96">
        <v>533</v>
      </c>
      <c r="B22" s="94">
        <v>558</v>
      </c>
      <c r="C22" s="94">
        <v>516</v>
      </c>
      <c r="D22" s="94">
        <v>560</v>
      </c>
      <c r="E22" s="95">
        <v>534</v>
      </c>
    </row>
    <row r="23" spans="1:12" x14ac:dyDescent="0.3">
      <c r="A23" s="96">
        <v>568</v>
      </c>
      <c r="B23" s="94">
        <v>523</v>
      </c>
      <c r="C23" s="94">
        <v>525</v>
      </c>
      <c r="D23" s="94">
        <v>525</v>
      </c>
      <c r="E23" s="95">
        <v>588</v>
      </c>
    </row>
    <row r="24" spans="1:12" x14ac:dyDescent="0.3">
      <c r="A24" s="96">
        <v>507</v>
      </c>
      <c r="B24" s="94">
        <v>569</v>
      </c>
      <c r="C24" s="94">
        <v>519</v>
      </c>
      <c r="D24" s="94">
        <v>567</v>
      </c>
      <c r="E24" s="95">
        <v>560</v>
      </c>
    </row>
    <row r="25" spans="1:12" ht="15" thickBot="1" x14ac:dyDescent="0.35">
      <c r="A25" s="97">
        <v>567</v>
      </c>
      <c r="B25" s="98">
        <v>528</v>
      </c>
      <c r="C25" s="98">
        <v>562</v>
      </c>
      <c r="D25" s="98">
        <v>524</v>
      </c>
      <c r="E25" s="99">
        <v>568</v>
      </c>
    </row>
    <row r="28" spans="1:12" ht="15" thickBot="1" x14ac:dyDescent="0.35"/>
    <row r="29" spans="1:12" ht="15" thickBot="1" x14ac:dyDescent="0.35">
      <c r="A29" s="78" t="s">
        <v>36</v>
      </c>
    </row>
    <row r="30" spans="1:12" x14ac:dyDescent="0.3">
      <c r="A30" s="41" t="s">
        <v>37</v>
      </c>
      <c r="B30" s="112"/>
      <c r="C30" s="42" t="s">
        <v>38</v>
      </c>
      <c r="D30" s="66" t="s">
        <v>39</v>
      </c>
      <c r="E30" s="42" t="s">
        <v>26</v>
      </c>
      <c r="F30" s="42" t="s">
        <v>42</v>
      </c>
      <c r="G30" s="43" t="s">
        <v>43</v>
      </c>
      <c r="J30" s="70" t="s">
        <v>40</v>
      </c>
    </row>
    <row r="31" spans="1:12" x14ac:dyDescent="0.3">
      <c r="A31" s="108">
        <v>500</v>
      </c>
      <c r="B31" s="110" t="s">
        <v>52</v>
      </c>
      <c r="C31" s="61">
        <v>520</v>
      </c>
      <c r="D31" s="61">
        <f t="array" ref="D31:D35">FREQUENCY(A16:E25,J31:J35)</f>
        <v>9</v>
      </c>
      <c r="E31" s="61">
        <f>(A31+C31)/2</f>
        <v>510</v>
      </c>
      <c r="F31" s="61">
        <f>D31*E31</f>
        <v>4590</v>
      </c>
      <c r="G31" s="62">
        <f>F31*E31</f>
        <v>2340900</v>
      </c>
      <c r="J31" s="71">
        <v>519</v>
      </c>
    </row>
    <row r="32" spans="1:12" x14ac:dyDescent="0.3">
      <c r="A32" s="108">
        <v>520</v>
      </c>
      <c r="B32" s="110" t="s">
        <v>52</v>
      </c>
      <c r="C32" s="61">
        <v>540</v>
      </c>
      <c r="D32" s="61">
        <v>13</v>
      </c>
      <c r="E32" s="61">
        <f>(A32+C32)/2</f>
        <v>530</v>
      </c>
      <c r="F32" s="61">
        <f t="shared" ref="F32:F35" si="2">D32*E32</f>
        <v>6890</v>
      </c>
      <c r="G32" s="62">
        <f t="shared" ref="G32:G35" si="3">F32*E32</f>
        <v>3651700</v>
      </c>
      <c r="J32" s="71">
        <v>539</v>
      </c>
    </row>
    <row r="33" spans="1:10" x14ac:dyDescent="0.3">
      <c r="A33" s="108">
        <v>540</v>
      </c>
      <c r="B33" s="110" t="s">
        <v>52</v>
      </c>
      <c r="C33" s="61">
        <v>560</v>
      </c>
      <c r="D33" s="61">
        <v>5</v>
      </c>
      <c r="E33" s="61">
        <f>(A33+C33)/2</f>
        <v>550</v>
      </c>
      <c r="F33" s="61">
        <f t="shared" si="2"/>
        <v>2750</v>
      </c>
      <c r="G33" s="62">
        <f t="shared" si="3"/>
        <v>1512500</v>
      </c>
      <c r="J33" s="71">
        <v>559</v>
      </c>
    </row>
    <row r="34" spans="1:10" x14ac:dyDescent="0.3">
      <c r="A34" s="108">
        <v>560</v>
      </c>
      <c r="B34" s="110" t="s">
        <v>52</v>
      </c>
      <c r="C34" s="61">
        <v>580</v>
      </c>
      <c r="D34" s="61">
        <v>14</v>
      </c>
      <c r="E34" s="61">
        <f>(A34+C34)/2</f>
        <v>570</v>
      </c>
      <c r="F34" s="61">
        <f t="shared" si="2"/>
        <v>7980</v>
      </c>
      <c r="G34" s="62">
        <f t="shared" si="3"/>
        <v>4548600</v>
      </c>
      <c r="J34" s="71">
        <v>579</v>
      </c>
    </row>
    <row r="35" spans="1:10" ht="15" thickBot="1" x14ac:dyDescent="0.35">
      <c r="A35" s="109">
        <v>580</v>
      </c>
      <c r="B35" s="111" t="s">
        <v>52</v>
      </c>
      <c r="C35" s="67">
        <v>600</v>
      </c>
      <c r="D35" s="67">
        <v>9</v>
      </c>
      <c r="E35" s="61">
        <f>(A35+C35)/2</f>
        <v>590</v>
      </c>
      <c r="F35" s="67">
        <f t="shared" si="2"/>
        <v>5310</v>
      </c>
      <c r="G35" s="69">
        <f t="shared" si="3"/>
        <v>3132900</v>
      </c>
      <c r="J35" s="72">
        <v>600</v>
      </c>
    </row>
    <row r="36" spans="1:10" ht="15" thickBot="1" x14ac:dyDescent="0.35">
      <c r="A36" s="154" t="s">
        <v>48</v>
      </c>
      <c r="B36" s="155"/>
      <c r="C36" s="156"/>
      <c r="D36" s="63">
        <f>SUM(D31:D35)</f>
        <v>50</v>
      </c>
      <c r="E36" s="68"/>
      <c r="F36" s="63">
        <f>SUM(F31:F35)</f>
        <v>27520</v>
      </c>
      <c r="G36" s="63">
        <f>SUM(G31:G35)</f>
        <v>15186600</v>
      </c>
    </row>
    <row r="39" spans="1:10" ht="15" thickBot="1" x14ac:dyDescent="0.35"/>
    <row r="40" spans="1:10" x14ac:dyDescent="0.3">
      <c r="A40" s="73" t="s">
        <v>44</v>
      </c>
      <c r="B40" s="74"/>
      <c r="E40" s="107" t="s">
        <v>50</v>
      </c>
      <c r="F40" s="52">
        <f>SKEW(A16:E25)</f>
        <v>2.3910579248560392E-2</v>
      </c>
    </row>
    <row r="41" spans="1:10" x14ac:dyDescent="0.3">
      <c r="A41" s="75" t="s">
        <v>45</v>
      </c>
      <c r="B41" s="64">
        <f>AVERAGE(A16:E25)</f>
        <v>550.96</v>
      </c>
      <c r="E41" s="106" t="s">
        <v>51</v>
      </c>
      <c r="F41" s="64">
        <f>KURT(A16:E25)</f>
        <v>-1.3201031663705352</v>
      </c>
    </row>
    <row r="42" spans="1:10" ht="15" thickBot="1" x14ac:dyDescent="0.35">
      <c r="A42" s="76" t="s">
        <v>46</v>
      </c>
      <c r="B42" s="65">
        <f>STDEV(A16:E25)</f>
        <v>27.045660559543389</v>
      </c>
      <c r="E42" s="106" t="s">
        <v>53</v>
      </c>
      <c r="F42" s="64">
        <f>SUMIF(A16:E25,"&gt;560")</f>
        <v>12140</v>
      </c>
    </row>
    <row r="43" spans="1:10" ht="15" thickBot="1" x14ac:dyDescent="0.35">
      <c r="E43" s="105" t="s">
        <v>90</v>
      </c>
      <c r="F43" s="65">
        <f>COUNTIF(A16:E25,"&gt;560")</f>
        <v>21</v>
      </c>
    </row>
    <row r="44" spans="1:10" ht="15" thickBot="1" x14ac:dyDescent="0.35"/>
    <row r="45" spans="1:10" x14ac:dyDescent="0.3">
      <c r="A45" s="77" t="s">
        <v>47</v>
      </c>
      <c r="B45" s="74"/>
    </row>
    <row r="46" spans="1:10" x14ac:dyDescent="0.3">
      <c r="A46" s="75" t="s">
        <v>45</v>
      </c>
      <c r="B46" s="64">
        <f>F36/D36</f>
        <v>550.4</v>
      </c>
    </row>
    <row r="47" spans="1:10" ht="15" thickBot="1" x14ac:dyDescent="0.35">
      <c r="A47" s="76" t="s">
        <v>46</v>
      </c>
      <c r="B47" s="65">
        <f>SQRT((G36/D36)-(F36/D36)^2)</f>
        <v>28.139651739138948</v>
      </c>
    </row>
  </sheetData>
  <mergeCells count="1">
    <mergeCell ref="A36:C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A110-AA90-400F-9740-C32C6BE47488}">
  <dimension ref="A2:G300"/>
  <sheetViews>
    <sheetView tabSelected="1" workbookViewId="0">
      <selection activeCell="A27" sqref="A27"/>
    </sheetView>
  </sheetViews>
  <sheetFormatPr defaultRowHeight="14.4" x14ac:dyDescent="0.3"/>
  <cols>
    <col min="1" max="1" width="18" bestFit="1" customWidth="1"/>
    <col min="2" max="2" width="11.21875" bestFit="1" customWidth="1"/>
    <col min="6" max="6" width="10.21875" bestFit="1" customWidth="1"/>
  </cols>
  <sheetData>
    <row r="2" spans="1:7" ht="15" thickBot="1" x14ac:dyDescent="0.35"/>
    <row r="3" spans="1:7" x14ac:dyDescent="0.3">
      <c r="A3" s="115" t="s">
        <v>57</v>
      </c>
      <c r="B3" s="117">
        <v>200000</v>
      </c>
      <c r="C3" s="74"/>
      <c r="F3" s="56" t="s">
        <v>62</v>
      </c>
      <c r="G3" s="114">
        <v>6</v>
      </c>
    </row>
    <row r="4" spans="1:7" x14ac:dyDescent="0.3">
      <c r="A4" s="116" t="s">
        <v>58</v>
      </c>
      <c r="B4" s="118">
        <v>0.1</v>
      </c>
      <c r="C4" s="62"/>
      <c r="F4" s="56" t="s">
        <v>63</v>
      </c>
      <c r="G4" s="114">
        <v>2</v>
      </c>
    </row>
    <row r="5" spans="1:7" x14ac:dyDescent="0.3">
      <c r="A5" s="116" t="s">
        <v>59</v>
      </c>
      <c r="B5" s="119">
        <v>6</v>
      </c>
      <c r="C5" s="62"/>
      <c r="F5" s="56" t="s">
        <v>64</v>
      </c>
      <c r="G5" s="114">
        <v>12</v>
      </c>
    </row>
    <row r="6" spans="1:7" ht="15" thickBot="1" x14ac:dyDescent="0.35">
      <c r="A6" s="116" t="s">
        <v>60</v>
      </c>
      <c r="B6" s="122" t="s">
        <v>65</v>
      </c>
      <c r="C6" s="142">
        <f>VLOOKUP(B6,F3:G7,2)</f>
        <v>4</v>
      </c>
      <c r="F6" s="56" t="s">
        <v>65</v>
      </c>
      <c r="G6" s="114">
        <v>4</v>
      </c>
    </row>
    <row r="7" spans="1:7" ht="15" thickBot="1" x14ac:dyDescent="0.35">
      <c r="A7" s="120" t="s">
        <v>61</v>
      </c>
      <c r="B7" s="151">
        <f>-PMT(B4/C6,B5*C6,B3)</f>
        <v>11182.564072020512</v>
      </c>
      <c r="C7" s="121"/>
      <c r="F7" s="56" t="s">
        <v>66</v>
      </c>
      <c r="G7" s="114">
        <v>1</v>
      </c>
    </row>
    <row r="10" spans="1:7" ht="15" thickBot="1" x14ac:dyDescent="0.35"/>
    <row r="11" spans="1:7" ht="28.8" x14ac:dyDescent="0.3">
      <c r="A11" s="123" t="s">
        <v>67</v>
      </c>
      <c r="B11" s="124" t="s">
        <v>20</v>
      </c>
      <c r="C11" s="124" t="s">
        <v>68</v>
      </c>
      <c r="D11" s="124" t="s">
        <v>69</v>
      </c>
      <c r="E11" s="125" t="s">
        <v>22</v>
      </c>
    </row>
    <row r="12" spans="1:7" x14ac:dyDescent="0.3">
      <c r="A12" s="18">
        <v>1</v>
      </c>
      <c r="B12" s="61">
        <f>B3</f>
        <v>200000</v>
      </c>
      <c r="C12" s="61">
        <f>IF(A12="","",ROUND(B12*$B$4/$C$6,0))</f>
        <v>5000</v>
      </c>
      <c r="D12" s="61">
        <f>IF(A12="","",ROUND($B$7,0))</f>
        <v>11183</v>
      </c>
      <c r="E12" s="62">
        <f>IF(A12="","",ROUND(B12+C12-D12,0))</f>
        <v>193817</v>
      </c>
    </row>
    <row r="13" spans="1:7" x14ac:dyDescent="0.3">
      <c r="A13" s="18">
        <f>IF(A12&lt;$B$5*$C$6,A12+1,"")</f>
        <v>2</v>
      </c>
      <c r="B13" s="61">
        <f>IF(A13="","",E12)</f>
        <v>193817</v>
      </c>
      <c r="C13" s="61">
        <f t="shared" ref="C13:C76" si="0">IF(A13="","",ROUND(B13*$B$4/$C$6,0))</f>
        <v>4845</v>
      </c>
      <c r="D13" s="61">
        <f t="shared" ref="D13:D76" si="1">IF(A13="","",ROUND($B$7,0))</f>
        <v>11183</v>
      </c>
      <c r="E13" s="62">
        <f t="shared" ref="E13:E76" si="2">IF(A13="","",ROUND(B13+C13-D13,0))</f>
        <v>187479</v>
      </c>
    </row>
    <row r="14" spans="1:7" x14ac:dyDescent="0.3">
      <c r="A14" s="18">
        <f t="shared" ref="A14:A77" si="3">IF(A13&lt;$B$5*$C$6,A13+1,"")</f>
        <v>3</v>
      </c>
      <c r="B14" s="61">
        <f t="shared" ref="B14:B77" si="4">IF(A14="","",E13)</f>
        <v>187479</v>
      </c>
      <c r="C14" s="61">
        <f t="shared" si="0"/>
        <v>4687</v>
      </c>
      <c r="D14" s="61">
        <f t="shared" si="1"/>
        <v>11183</v>
      </c>
      <c r="E14" s="62">
        <f t="shared" si="2"/>
        <v>180983</v>
      </c>
    </row>
    <row r="15" spans="1:7" x14ac:dyDescent="0.3">
      <c r="A15" s="18">
        <f t="shared" si="3"/>
        <v>4</v>
      </c>
      <c r="B15" s="61">
        <f t="shared" si="4"/>
        <v>180983</v>
      </c>
      <c r="C15" s="61">
        <f t="shared" si="0"/>
        <v>4525</v>
      </c>
      <c r="D15" s="61">
        <f t="shared" si="1"/>
        <v>11183</v>
      </c>
      <c r="E15" s="62">
        <f t="shared" si="2"/>
        <v>174325</v>
      </c>
    </row>
    <row r="16" spans="1:7" x14ac:dyDescent="0.3">
      <c r="A16" s="18">
        <f t="shared" si="3"/>
        <v>5</v>
      </c>
      <c r="B16" s="61">
        <f t="shared" si="4"/>
        <v>174325</v>
      </c>
      <c r="C16" s="61">
        <f t="shared" si="0"/>
        <v>4358</v>
      </c>
      <c r="D16" s="61">
        <f t="shared" si="1"/>
        <v>11183</v>
      </c>
      <c r="E16" s="62">
        <f t="shared" si="2"/>
        <v>167500</v>
      </c>
    </row>
    <row r="17" spans="1:5" x14ac:dyDescent="0.3">
      <c r="A17" s="18">
        <f t="shared" si="3"/>
        <v>6</v>
      </c>
      <c r="B17" s="61">
        <f t="shared" si="4"/>
        <v>167500</v>
      </c>
      <c r="C17" s="61">
        <f t="shared" si="0"/>
        <v>4188</v>
      </c>
      <c r="D17" s="61">
        <f t="shared" si="1"/>
        <v>11183</v>
      </c>
      <c r="E17" s="62">
        <f t="shared" si="2"/>
        <v>160505</v>
      </c>
    </row>
    <row r="18" spans="1:5" x14ac:dyDescent="0.3">
      <c r="A18" s="18">
        <f t="shared" si="3"/>
        <v>7</v>
      </c>
      <c r="B18" s="61">
        <f t="shared" si="4"/>
        <v>160505</v>
      </c>
      <c r="C18" s="61">
        <f t="shared" si="0"/>
        <v>4013</v>
      </c>
      <c r="D18" s="61">
        <f t="shared" si="1"/>
        <v>11183</v>
      </c>
      <c r="E18" s="62">
        <f t="shared" si="2"/>
        <v>153335</v>
      </c>
    </row>
    <row r="19" spans="1:5" x14ac:dyDescent="0.3">
      <c r="A19" s="18">
        <f t="shared" si="3"/>
        <v>8</v>
      </c>
      <c r="B19" s="61">
        <f t="shared" si="4"/>
        <v>153335</v>
      </c>
      <c r="C19" s="61">
        <f t="shared" si="0"/>
        <v>3833</v>
      </c>
      <c r="D19" s="61">
        <f t="shared" si="1"/>
        <v>11183</v>
      </c>
      <c r="E19" s="62">
        <f t="shared" si="2"/>
        <v>145985</v>
      </c>
    </row>
    <row r="20" spans="1:5" x14ac:dyDescent="0.3">
      <c r="A20" s="18">
        <f t="shared" si="3"/>
        <v>9</v>
      </c>
      <c r="B20" s="61">
        <f t="shared" si="4"/>
        <v>145985</v>
      </c>
      <c r="C20" s="61">
        <f t="shared" si="0"/>
        <v>3650</v>
      </c>
      <c r="D20" s="61">
        <f t="shared" si="1"/>
        <v>11183</v>
      </c>
      <c r="E20" s="62">
        <f t="shared" si="2"/>
        <v>138452</v>
      </c>
    </row>
    <row r="21" spans="1:5" x14ac:dyDescent="0.3">
      <c r="A21" s="18">
        <f t="shared" si="3"/>
        <v>10</v>
      </c>
      <c r="B21" s="61">
        <f t="shared" si="4"/>
        <v>138452</v>
      </c>
      <c r="C21" s="61">
        <f t="shared" si="0"/>
        <v>3461</v>
      </c>
      <c r="D21" s="61">
        <f t="shared" si="1"/>
        <v>11183</v>
      </c>
      <c r="E21" s="62">
        <f t="shared" si="2"/>
        <v>130730</v>
      </c>
    </row>
    <row r="22" spans="1:5" x14ac:dyDescent="0.3">
      <c r="A22" s="18">
        <f t="shared" si="3"/>
        <v>11</v>
      </c>
      <c r="B22" s="61">
        <f t="shared" si="4"/>
        <v>130730</v>
      </c>
      <c r="C22" s="61">
        <f t="shared" si="0"/>
        <v>3268</v>
      </c>
      <c r="D22" s="61">
        <f t="shared" si="1"/>
        <v>11183</v>
      </c>
      <c r="E22" s="62">
        <f t="shared" si="2"/>
        <v>122815</v>
      </c>
    </row>
    <row r="23" spans="1:5" x14ac:dyDescent="0.3">
      <c r="A23" s="18">
        <f t="shared" si="3"/>
        <v>12</v>
      </c>
      <c r="B23" s="61">
        <f t="shared" si="4"/>
        <v>122815</v>
      </c>
      <c r="C23" s="61">
        <f t="shared" si="0"/>
        <v>3070</v>
      </c>
      <c r="D23" s="61">
        <f t="shared" si="1"/>
        <v>11183</v>
      </c>
      <c r="E23" s="62">
        <f t="shared" si="2"/>
        <v>114702</v>
      </c>
    </row>
    <row r="24" spans="1:5" x14ac:dyDescent="0.3">
      <c r="A24" s="18">
        <f t="shared" si="3"/>
        <v>13</v>
      </c>
      <c r="B24" s="61">
        <f t="shared" si="4"/>
        <v>114702</v>
      </c>
      <c r="C24" s="61">
        <f t="shared" si="0"/>
        <v>2868</v>
      </c>
      <c r="D24" s="61">
        <f t="shared" si="1"/>
        <v>11183</v>
      </c>
      <c r="E24" s="62">
        <f t="shared" si="2"/>
        <v>106387</v>
      </c>
    </row>
    <row r="25" spans="1:5" x14ac:dyDescent="0.3">
      <c r="A25" s="18">
        <f t="shared" si="3"/>
        <v>14</v>
      </c>
      <c r="B25" s="61">
        <f t="shared" si="4"/>
        <v>106387</v>
      </c>
      <c r="C25" s="61">
        <f t="shared" si="0"/>
        <v>2660</v>
      </c>
      <c r="D25" s="61">
        <f t="shared" si="1"/>
        <v>11183</v>
      </c>
      <c r="E25" s="62">
        <f t="shared" si="2"/>
        <v>97864</v>
      </c>
    </row>
    <row r="26" spans="1:5" x14ac:dyDescent="0.3">
      <c r="A26" s="18">
        <f t="shared" si="3"/>
        <v>15</v>
      </c>
      <c r="B26" s="61">
        <f t="shared" si="4"/>
        <v>97864</v>
      </c>
      <c r="C26" s="61">
        <f t="shared" si="0"/>
        <v>2447</v>
      </c>
      <c r="D26" s="61">
        <f t="shared" si="1"/>
        <v>11183</v>
      </c>
      <c r="E26" s="62">
        <f t="shared" si="2"/>
        <v>89128</v>
      </c>
    </row>
    <row r="27" spans="1:5" x14ac:dyDescent="0.3">
      <c r="A27" s="18">
        <f t="shared" si="3"/>
        <v>16</v>
      </c>
      <c r="B27" s="61">
        <f t="shared" si="4"/>
        <v>89128</v>
      </c>
      <c r="C27" s="61">
        <f t="shared" si="0"/>
        <v>2228</v>
      </c>
      <c r="D27" s="61">
        <f t="shared" si="1"/>
        <v>11183</v>
      </c>
      <c r="E27" s="62">
        <f t="shared" si="2"/>
        <v>80173</v>
      </c>
    </row>
    <row r="28" spans="1:5" x14ac:dyDescent="0.3">
      <c r="A28" s="18">
        <f t="shared" si="3"/>
        <v>17</v>
      </c>
      <c r="B28" s="61">
        <f t="shared" si="4"/>
        <v>80173</v>
      </c>
      <c r="C28" s="61">
        <f t="shared" si="0"/>
        <v>2004</v>
      </c>
      <c r="D28" s="61">
        <f t="shared" si="1"/>
        <v>11183</v>
      </c>
      <c r="E28" s="62">
        <f t="shared" si="2"/>
        <v>70994</v>
      </c>
    </row>
    <row r="29" spans="1:5" x14ac:dyDescent="0.3">
      <c r="A29" s="18">
        <f t="shared" si="3"/>
        <v>18</v>
      </c>
      <c r="B29" s="61">
        <f t="shared" si="4"/>
        <v>70994</v>
      </c>
      <c r="C29" s="61">
        <f t="shared" si="0"/>
        <v>1775</v>
      </c>
      <c r="D29" s="61">
        <f t="shared" si="1"/>
        <v>11183</v>
      </c>
      <c r="E29" s="62">
        <f t="shared" si="2"/>
        <v>61586</v>
      </c>
    </row>
    <row r="30" spans="1:5" x14ac:dyDescent="0.3">
      <c r="A30" s="18">
        <f t="shared" si="3"/>
        <v>19</v>
      </c>
      <c r="B30" s="61">
        <f t="shared" si="4"/>
        <v>61586</v>
      </c>
      <c r="C30" s="61">
        <f t="shared" si="0"/>
        <v>1540</v>
      </c>
      <c r="D30" s="61">
        <f t="shared" si="1"/>
        <v>11183</v>
      </c>
      <c r="E30" s="62">
        <f t="shared" si="2"/>
        <v>51943</v>
      </c>
    </row>
    <row r="31" spans="1:5" x14ac:dyDescent="0.3">
      <c r="A31" s="18">
        <f t="shared" si="3"/>
        <v>20</v>
      </c>
      <c r="B31" s="61">
        <f t="shared" si="4"/>
        <v>51943</v>
      </c>
      <c r="C31" s="61">
        <f t="shared" si="0"/>
        <v>1299</v>
      </c>
      <c r="D31" s="61">
        <f t="shared" si="1"/>
        <v>11183</v>
      </c>
      <c r="E31" s="62">
        <f t="shared" si="2"/>
        <v>42059</v>
      </c>
    </row>
    <row r="32" spans="1:5" x14ac:dyDescent="0.3">
      <c r="A32" s="18">
        <f t="shared" si="3"/>
        <v>21</v>
      </c>
      <c r="B32" s="61">
        <f t="shared" si="4"/>
        <v>42059</v>
      </c>
      <c r="C32" s="61">
        <f t="shared" si="0"/>
        <v>1051</v>
      </c>
      <c r="D32" s="61">
        <f t="shared" si="1"/>
        <v>11183</v>
      </c>
      <c r="E32" s="62">
        <f t="shared" si="2"/>
        <v>31927</v>
      </c>
    </row>
    <row r="33" spans="1:5" x14ac:dyDescent="0.3">
      <c r="A33" s="18">
        <f t="shared" si="3"/>
        <v>22</v>
      </c>
      <c r="B33" s="61">
        <f t="shared" si="4"/>
        <v>31927</v>
      </c>
      <c r="C33" s="61">
        <f t="shared" si="0"/>
        <v>798</v>
      </c>
      <c r="D33" s="61">
        <f t="shared" si="1"/>
        <v>11183</v>
      </c>
      <c r="E33" s="62">
        <f t="shared" si="2"/>
        <v>21542</v>
      </c>
    </row>
    <row r="34" spans="1:5" x14ac:dyDescent="0.3">
      <c r="A34" s="18">
        <f t="shared" si="3"/>
        <v>23</v>
      </c>
      <c r="B34" s="61">
        <f t="shared" si="4"/>
        <v>21542</v>
      </c>
      <c r="C34" s="61">
        <f t="shared" si="0"/>
        <v>539</v>
      </c>
      <c r="D34" s="61">
        <f t="shared" si="1"/>
        <v>11183</v>
      </c>
      <c r="E34" s="62">
        <f t="shared" si="2"/>
        <v>10898</v>
      </c>
    </row>
    <row r="35" spans="1:5" x14ac:dyDescent="0.3">
      <c r="A35" s="18">
        <f t="shared" si="3"/>
        <v>24</v>
      </c>
      <c r="B35" s="61">
        <f t="shared" si="4"/>
        <v>10898</v>
      </c>
      <c r="C35" s="61">
        <f t="shared" si="0"/>
        <v>272</v>
      </c>
      <c r="D35" s="61">
        <f t="shared" si="1"/>
        <v>11183</v>
      </c>
      <c r="E35" s="62">
        <f t="shared" si="2"/>
        <v>-13</v>
      </c>
    </row>
    <row r="36" spans="1:5" x14ac:dyDescent="0.3">
      <c r="A36" s="18" t="str">
        <f t="shared" si="3"/>
        <v/>
      </c>
      <c r="B36" s="61" t="str">
        <f t="shared" si="4"/>
        <v/>
      </c>
      <c r="C36" s="61" t="str">
        <f t="shared" si="0"/>
        <v/>
      </c>
      <c r="D36" s="61" t="str">
        <f t="shared" si="1"/>
        <v/>
      </c>
      <c r="E36" s="62" t="str">
        <f t="shared" si="2"/>
        <v/>
      </c>
    </row>
    <row r="37" spans="1:5" x14ac:dyDescent="0.3">
      <c r="A37" s="18" t="str">
        <f t="shared" si="3"/>
        <v/>
      </c>
      <c r="B37" s="61" t="str">
        <f t="shared" si="4"/>
        <v/>
      </c>
      <c r="C37" s="61" t="str">
        <f t="shared" si="0"/>
        <v/>
      </c>
      <c r="D37" s="61" t="str">
        <f t="shared" si="1"/>
        <v/>
      </c>
      <c r="E37" s="62" t="str">
        <f t="shared" si="2"/>
        <v/>
      </c>
    </row>
    <row r="38" spans="1:5" x14ac:dyDescent="0.3">
      <c r="A38" s="18" t="str">
        <f t="shared" si="3"/>
        <v/>
      </c>
      <c r="B38" s="61" t="str">
        <f t="shared" si="4"/>
        <v/>
      </c>
      <c r="C38" s="61" t="str">
        <f t="shared" si="0"/>
        <v/>
      </c>
      <c r="D38" s="61" t="str">
        <f t="shared" si="1"/>
        <v/>
      </c>
      <c r="E38" s="62" t="str">
        <f t="shared" si="2"/>
        <v/>
      </c>
    </row>
    <row r="39" spans="1:5" x14ac:dyDescent="0.3">
      <c r="A39" s="18" t="str">
        <f t="shared" si="3"/>
        <v/>
      </c>
      <c r="B39" s="61" t="str">
        <f t="shared" si="4"/>
        <v/>
      </c>
      <c r="C39" s="61" t="str">
        <f t="shared" si="0"/>
        <v/>
      </c>
      <c r="D39" s="61" t="str">
        <f t="shared" si="1"/>
        <v/>
      </c>
      <c r="E39" s="62" t="str">
        <f t="shared" si="2"/>
        <v/>
      </c>
    </row>
    <row r="40" spans="1:5" x14ac:dyDescent="0.3">
      <c r="A40" s="18" t="str">
        <f t="shared" si="3"/>
        <v/>
      </c>
      <c r="B40" s="61" t="str">
        <f t="shared" si="4"/>
        <v/>
      </c>
      <c r="C40" s="61" t="str">
        <f t="shared" si="0"/>
        <v/>
      </c>
      <c r="D40" s="61" t="str">
        <f t="shared" si="1"/>
        <v/>
      </c>
      <c r="E40" s="62" t="str">
        <f t="shared" si="2"/>
        <v/>
      </c>
    </row>
    <row r="41" spans="1:5" x14ac:dyDescent="0.3">
      <c r="A41" s="18" t="str">
        <f t="shared" si="3"/>
        <v/>
      </c>
      <c r="B41" s="61" t="str">
        <f t="shared" si="4"/>
        <v/>
      </c>
      <c r="C41" s="61" t="str">
        <f t="shared" si="0"/>
        <v/>
      </c>
      <c r="D41" s="61" t="str">
        <f t="shared" si="1"/>
        <v/>
      </c>
      <c r="E41" s="62" t="str">
        <f t="shared" si="2"/>
        <v/>
      </c>
    </row>
    <row r="42" spans="1:5" x14ac:dyDescent="0.3">
      <c r="A42" s="18" t="str">
        <f t="shared" si="3"/>
        <v/>
      </c>
      <c r="B42" s="61" t="str">
        <f t="shared" si="4"/>
        <v/>
      </c>
      <c r="C42" s="61" t="str">
        <f t="shared" si="0"/>
        <v/>
      </c>
      <c r="D42" s="61" t="str">
        <f t="shared" si="1"/>
        <v/>
      </c>
      <c r="E42" s="62" t="str">
        <f t="shared" si="2"/>
        <v/>
      </c>
    </row>
    <row r="43" spans="1:5" x14ac:dyDescent="0.3">
      <c r="A43" s="18" t="str">
        <f t="shared" si="3"/>
        <v/>
      </c>
      <c r="B43" s="61" t="str">
        <f t="shared" si="4"/>
        <v/>
      </c>
      <c r="C43" s="61" t="str">
        <f t="shared" si="0"/>
        <v/>
      </c>
      <c r="D43" s="61" t="str">
        <f t="shared" si="1"/>
        <v/>
      </c>
      <c r="E43" s="62" t="str">
        <f t="shared" si="2"/>
        <v/>
      </c>
    </row>
    <row r="44" spans="1:5" x14ac:dyDescent="0.3">
      <c r="A44" s="18" t="str">
        <f t="shared" si="3"/>
        <v/>
      </c>
      <c r="B44" s="61" t="str">
        <f t="shared" si="4"/>
        <v/>
      </c>
      <c r="C44" s="61" t="str">
        <f t="shared" si="0"/>
        <v/>
      </c>
      <c r="D44" s="61" t="str">
        <f t="shared" si="1"/>
        <v/>
      </c>
      <c r="E44" s="62" t="str">
        <f t="shared" si="2"/>
        <v/>
      </c>
    </row>
    <row r="45" spans="1:5" x14ac:dyDescent="0.3">
      <c r="A45" s="18" t="str">
        <f t="shared" si="3"/>
        <v/>
      </c>
      <c r="B45" s="61" t="str">
        <f t="shared" si="4"/>
        <v/>
      </c>
      <c r="C45" s="61" t="str">
        <f t="shared" si="0"/>
        <v/>
      </c>
      <c r="D45" s="61" t="str">
        <f t="shared" si="1"/>
        <v/>
      </c>
      <c r="E45" s="62" t="str">
        <f t="shared" si="2"/>
        <v/>
      </c>
    </row>
    <row r="46" spans="1:5" x14ac:dyDescent="0.3">
      <c r="A46" s="18" t="str">
        <f t="shared" si="3"/>
        <v/>
      </c>
      <c r="B46" s="61" t="str">
        <f t="shared" si="4"/>
        <v/>
      </c>
      <c r="C46" s="61" t="str">
        <f t="shared" si="0"/>
        <v/>
      </c>
      <c r="D46" s="61" t="str">
        <f t="shared" si="1"/>
        <v/>
      </c>
      <c r="E46" s="62" t="str">
        <f t="shared" si="2"/>
        <v/>
      </c>
    </row>
    <row r="47" spans="1:5" x14ac:dyDescent="0.3">
      <c r="A47" s="18" t="str">
        <f t="shared" si="3"/>
        <v/>
      </c>
      <c r="B47" s="61" t="str">
        <f t="shared" si="4"/>
        <v/>
      </c>
      <c r="C47" s="61" t="str">
        <f t="shared" si="0"/>
        <v/>
      </c>
      <c r="D47" s="61" t="str">
        <f t="shared" si="1"/>
        <v/>
      </c>
      <c r="E47" s="62" t="str">
        <f t="shared" si="2"/>
        <v/>
      </c>
    </row>
    <row r="48" spans="1:5" x14ac:dyDescent="0.3">
      <c r="A48" s="18" t="str">
        <f t="shared" si="3"/>
        <v/>
      </c>
      <c r="B48" s="61" t="str">
        <f t="shared" si="4"/>
        <v/>
      </c>
      <c r="C48" s="61" t="str">
        <f t="shared" si="0"/>
        <v/>
      </c>
      <c r="D48" s="61" t="str">
        <f t="shared" si="1"/>
        <v/>
      </c>
      <c r="E48" s="62" t="str">
        <f t="shared" si="2"/>
        <v/>
      </c>
    </row>
    <row r="49" spans="1:5" x14ac:dyDescent="0.3">
      <c r="A49" s="18" t="str">
        <f t="shared" si="3"/>
        <v/>
      </c>
      <c r="B49" s="61" t="str">
        <f t="shared" si="4"/>
        <v/>
      </c>
      <c r="C49" s="61" t="str">
        <f t="shared" si="0"/>
        <v/>
      </c>
      <c r="D49" s="61" t="str">
        <f t="shared" si="1"/>
        <v/>
      </c>
      <c r="E49" s="62" t="str">
        <f t="shared" si="2"/>
        <v/>
      </c>
    </row>
    <row r="50" spans="1:5" x14ac:dyDescent="0.3">
      <c r="A50" s="18" t="str">
        <f t="shared" si="3"/>
        <v/>
      </c>
      <c r="B50" s="61" t="str">
        <f t="shared" si="4"/>
        <v/>
      </c>
      <c r="C50" s="61" t="str">
        <f t="shared" si="0"/>
        <v/>
      </c>
      <c r="D50" s="61" t="str">
        <f t="shared" si="1"/>
        <v/>
      </c>
      <c r="E50" s="62" t="str">
        <f t="shared" si="2"/>
        <v/>
      </c>
    </row>
    <row r="51" spans="1:5" x14ac:dyDescent="0.3">
      <c r="A51" s="18" t="str">
        <f t="shared" si="3"/>
        <v/>
      </c>
      <c r="B51" s="61" t="str">
        <f t="shared" si="4"/>
        <v/>
      </c>
      <c r="C51" s="61" t="str">
        <f t="shared" si="0"/>
        <v/>
      </c>
      <c r="D51" s="61" t="str">
        <f t="shared" si="1"/>
        <v/>
      </c>
      <c r="E51" s="62" t="str">
        <f t="shared" si="2"/>
        <v/>
      </c>
    </row>
    <row r="52" spans="1:5" x14ac:dyDescent="0.3">
      <c r="A52" s="18" t="str">
        <f t="shared" si="3"/>
        <v/>
      </c>
      <c r="B52" s="61" t="str">
        <f t="shared" si="4"/>
        <v/>
      </c>
      <c r="C52" s="61" t="str">
        <f t="shared" si="0"/>
        <v/>
      </c>
      <c r="D52" s="61" t="str">
        <f t="shared" si="1"/>
        <v/>
      </c>
      <c r="E52" s="62" t="str">
        <f t="shared" si="2"/>
        <v/>
      </c>
    </row>
    <row r="53" spans="1:5" x14ac:dyDescent="0.3">
      <c r="A53" s="18" t="str">
        <f t="shared" si="3"/>
        <v/>
      </c>
      <c r="B53" s="61" t="str">
        <f t="shared" si="4"/>
        <v/>
      </c>
      <c r="C53" s="61" t="str">
        <f t="shared" si="0"/>
        <v/>
      </c>
      <c r="D53" s="61" t="str">
        <f t="shared" si="1"/>
        <v/>
      </c>
      <c r="E53" s="62" t="str">
        <f t="shared" si="2"/>
        <v/>
      </c>
    </row>
    <row r="54" spans="1:5" x14ac:dyDescent="0.3">
      <c r="A54" s="18" t="str">
        <f t="shared" si="3"/>
        <v/>
      </c>
      <c r="B54" s="61" t="str">
        <f t="shared" si="4"/>
        <v/>
      </c>
      <c r="C54" s="61" t="str">
        <f t="shared" si="0"/>
        <v/>
      </c>
      <c r="D54" s="61" t="str">
        <f t="shared" si="1"/>
        <v/>
      </c>
      <c r="E54" s="62" t="str">
        <f t="shared" si="2"/>
        <v/>
      </c>
    </row>
    <row r="55" spans="1:5" x14ac:dyDescent="0.3">
      <c r="A55" s="18" t="str">
        <f t="shared" si="3"/>
        <v/>
      </c>
      <c r="B55" s="61" t="str">
        <f t="shared" si="4"/>
        <v/>
      </c>
      <c r="C55" s="61" t="str">
        <f t="shared" si="0"/>
        <v/>
      </c>
      <c r="D55" s="61" t="str">
        <f t="shared" si="1"/>
        <v/>
      </c>
      <c r="E55" s="62" t="str">
        <f t="shared" si="2"/>
        <v/>
      </c>
    </row>
    <row r="56" spans="1:5" x14ac:dyDescent="0.3">
      <c r="A56" s="18" t="str">
        <f t="shared" si="3"/>
        <v/>
      </c>
      <c r="B56" s="61" t="str">
        <f t="shared" si="4"/>
        <v/>
      </c>
      <c r="C56" s="61" t="str">
        <f t="shared" si="0"/>
        <v/>
      </c>
      <c r="D56" s="61" t="str">
        <f t="shared" si="1"/>
        <v/>
      </c>
      <c r="E56" s="62" t="str">
        <f t="shared" si="2"/>
        <v/>
      </c>
    </row>
    <row r="57" spans="1:5" x14ac:dyDescent="0.3">
      <c r="A57" s="18" t="str">
        <f t="shared" si="3"/>
        <v/>
      </c>
      <c r="B57" s="61" t="str">
        <f t="shared" si="4"/>
        <v/>
      </c>
      <c r="C57" s="61" t="str">
        <f t="shared" si="0"/>
        <v/>
      </c>
      <c r="D57" s="61" t="str">
        <f t="shared" si="1"/>
        <v/>
      </c>
      <c r="E57" s="62" t="str">
        <f t="shared" si="2"/>
        <v/>
      </c>
    </row>
    <row r="58" spans="1:5" x14ac:dyDescent="0.3">
      <c r="A58" s="18" t="str">
        <f t="shared" si="3"/>
        <v/>
      </c>
      <c r="B58" s="61" t="str">
        <f t="shared" si="4"/>
        <v/>
      </c>
      <c r="C58" s="61" t="str">
        <f t="shared" si="0"/>
        <v/>
      </c>
      <c r="D58" s="61" t="str">
        <f t="shared" si="1"/>
        <v/>
      </c>
      <c r="E58" s="62" t="str">
        <f t="shared" si="2"/>
        <v/>
      </c>
    </row>
    <row r="59" spans="1:5" x14ac:dyDescent="0.3">
      <c r="A59" s="18" t="str">
        <f t="shared" si="3"/>
        <v/>
      </c>
      <c r="B59" s="61" t="str">
        <f t="shared" si="4"/>
        <v/>
      </c>
      <c r="C59" s="61" t="str">
        <f t="shared" si="0"/>
        <v/>
      </c>
      <c r="D59" s="61" t="str">
        <f t="shared" si="1"/>
        <v/>
      </c>
      <c r="E59" s="62" t="str">
        <f t="shared" si="2"/>
        <v/>
      </c>
    </row>
    <row r="60" spans="1:5" x14ac:dyDescent="0.3">
      <c r="A60" s="18" t="str">
        <f t="shared" si="3"/>
        <v/>
      </c>
      <c r="B60" s="61" t="str">
        <f t="shared" si="4"/>
        <v/>
      </c>
      <c r="C60" s="61" t="str">
        <f t="shared" si="0"/>
        <v/>
      </c>
      <c r="D60" s="61" t="str">
        <f t="shared" si="1"/>
        <v/>
      </c>
      <c r="E60" s="62" t="str">
        <f t="shared" si="2"/>
        <v/>
      </c>
    </row>
    <row r="61" spans="1:5" x14ac:dyDescent="0.3">
      <c r="A61" s="18" t="str">
        <f t="shared" si="3"/>
        <v/>
      </c>
      <c r="B61" s="61" t="str">
        <f t="shared" si="4"/>
        <v/>
      </c>
      <c r="C61" s="61" t="str">
        <f t="shared" si="0"/>
        <v/>
      </c>
      <c r="D61" s="61" t="str">
        <f t="shared" si="1"/>
        <v/>
      </c>
      <c r="E61" s="62" t="str">
        <f t="shared" si="2"/>
        <v/>
      </c>
    </row>
    <row r="62" spans="1:5" x14ac:dyDescent="0.3">
      <c r="A62" s="18" t="str">
        <f t="shared" si="3"/>
        <v/>
      </c>
      <c r="B62" s="61" t="str">
        <f t="shared" si="4"/>
        <v/>
      </c>
      <c r="C62" s="61" t="str">
        <f t="shared" si="0"/>
        <v/>
      </c>
      <c r="D62" s="61" t="str">
        <f t="shared" si="1"/>
        <v/>
      </c>
      <c r="E62" s="62" t="str">
        <f t="shared" si="2"/>
        <v/>
      </c>
    </row>
    <row r="63" spans="1:5" x14ac:dyDescent="0.3">
      <c r="A63" s="18" t="str">
        <f t="shared" si="3"/>
        <v/>
      </c>
      <c r="B63" s="61" t="str">
        <f t="shared" si="4"/>
        <v/>
      </c>
      <c r="C63" s="61" t="str">
        <f t="shared" si="0"/>
        <v/>
      </c>
      <c r="D63" s="61" t="str">
        <f t="shared" si="1"/>
        <v/>
      </c>
      <c r="E63" s="62" t="str">
        <f t="shared" si="2"/>
        <v/>
      </c>
    </row>
    <row r="64" spans="1:5" x14ac:dyDescent="0.3">
      <c r="A64" s="18" t="str">
        <f t="shared" si="3"/>
        <v/>
      </c>
      <c r="B64" s="61" t="str">
        <f t="shared" si="4"/>
        <v/>
      </c>
      <c r="C64" s="61" t="str">
        <f t="shared" si="0"/>
        <v/>
      </c>
      <c r="D64" s="61" t="str">
        <f t="shared" si="1"/>
        <v/>
      </c>
      <c r="E64" s="62" t="str">
        <f t="shared" si="2"/>
        <v/>
      </c>
    </row>
    <row r="65" spans="1:5" x14ac:dyDescent="0.3">
      <c r="A65" s="18" t="str">
        <f t="shared" si="3"/>
        <v/>
      </c>
      <c r="B65" s="61" t="str">
        <f t="shared" si="4"/>
        <v/>
      </c>
      <c r="C65" s="61" t="str">
        <f t="shared" si="0"/>
        <v/>
      </c>
      <c r="D65" s="61" t="str">
        <f t="shared" si="1"/>
        <v/>
      </c>
      <c r="E65" s="62" t="str">
        <f t="shared" si="2"/>
        <v/>
      </c>
    </row>
    <row r="66" spans="1:5" x14ac:dyDescent="0.3">
      <c r="A66" s="18" t="str">
        <f t="shared" si="3"/>
        <v/>
      </c>
      <c r="B66" s="61" t="str">
        <f t="shared" si="4"/>
        <v/>
      </c>
      <c r="C66" s="61" t="str">
        <f t="shared" si="0"/>
        <v/>
      </c>
      <c r="D66" s="61" t="str">
        <f t="shared" si="1"/>
        <v/>
      </c>
      <c r="E66" s="62" t="str">
        <f t="shared" si="2"/>
        <v/>
      </c>
    </row>
    <row r="67" spans="1:5" x14ac:dyDescent="0.3">
      <c r="A67" s="18" t="str">
        <f t="shared" si="3"/>
        <v/>
      </c>
      <c r="B67" s="61" t="str">
        <f t="shared" si="4"/>
        <v/>
      </c>
      <c r="C67" s="61" t="str">
        <f t="shared" si="0"/>
        <v/>
      </c>
      <c r="D67" s="61" t="str">
        <f t="shared" si="1"/>
        <v/>
      </c>
      <c r="E67" s="62" t="str">
        <f t="shared" si="2"/>
        <v/>
      </c>
    </row>
    <row r="68" spans="1:5" x14ac:dyDescent="0.3">
      <c r="A68" s="18" t="str">
        <f t="shared" si="3"/>
        <v/>
      </c>
      <c r="B68" s="61" t="str">
        <f t="shared" si="4"/>
        <v/>
      </c>
      <c r="C68" s="61" t="str">
        <f t="shared" si="0"/>
        <v/>
      </c>
      <c r="D68" s="61" t="str">
        <f t="shared" si="1"/>
        <v/>
      </c>
      <c r="E68" s="62" t="str">
        <f t="shared" si="2"/>
        <v/>
      </c>
    </row>
    <row r="69" spans="1:5" x14ac:dyDescent="0.3">
      <c r="A69" s="18" t="str">
        <f t="shared" si="3"/>
        <v/>
      </c>
      <c r="B69" s="61" t="str">
        <f t="shared" si="4"/>
        <v/>
      </c>
      <c r="C69" s="61" t="str">
        <f t="shared" si="0"/>
        <v/>
      </c>
      <c r="D69" s="61" t="str">
        <f t="shared" si="1"/>
        <v/>
      </c>
      <c r="E69" s="62" t="str">
        <f t="shared" si="2"/>
        <v/>
      </c>
    </row>
    <row r="70" spans="1:5" x14ac:dyDescent="0.3">
      <c r="A70" s="18" t="str">
        <f t="shared" si="3"/>
        <v/>
      </c>
      <c r="B70" s="61" t="str">
        <f t="shared" si="4"/>
        <v/>
      </c>
      <c r="C70" s="61" t="str">
        <f t="shared" si="0"/>
        <v/>
      </c>
      <c r="D70" s="61" t="str">
        <f t="shared" si="1"/>
        <v/>
      </c>
      <c r="E70" s="62" t="str">
        <f t="shared" si="2"/>
        <v/>
      </c>
    </row>
    <row r="71" spans="1:5" x14ac:dyDescent="0.3">
      <c r="A71" s="18" t="str">
        <f t="shared" si="3"/>
        <v/>
      </c>
      <c r="B71" s="61" t="str">
        <f t="shared" si="4"/>
        <v/>
      </c>
      <c r="C71" s="61" t="str">
        <f t="shared" si="0"/>
        <v/>
      </c>
      <c r="D71" s="61" t="str">
        <f t="shared" si="1"/>
        <v/>
      </c>
      <c r="E71" s="62" t="str">
        <f t="shared" si="2"/>
        <v/>
      </c>
    </row>
    <row r="72" spans="1:5" x14ac:dyDescent="0.3">
      <c r="A72" s="18" t="str">
        <f t="shared" si="3"/>
        <v/>
      </c>
      <c r="B72" s="61" t="str">
        <f t="shared" si="4"/>
        <v/>
      </c>
      <c r="C72" s="61" t="str">
        <f t="shared" si="0"/>
        <v/>
      </c>
      <c r="D72" s="61" t="str">
        <f t="shared" si="1"/>
        <v/>
      </c>
      <c r="E72" s="62" t="str">
        <f t="shared" si="2"/>
        <v/>
      </c>
    </row>
    <row r="73" spans="1:5" x14ac:dyDescent="0.3">
      <c r="A73" s="18" t="str">
        <f t="shared" si="3"/>
        <v/>
      </c>
      <c r="B73" s="61" t="str">
        <f t="shared" si="4"/>
        <v/>
      </c>
      <c r="C73" s="61" t="str">
        <f t="shared" si="0"/>
        <v/>
      </c>
      <c r="D73" s="61" t="str">
        <f t="shared" si="1"/>
        <v/>
      </c>
      <c r="E73" s="62" t="str">
        <f t="shared" si="2"/>
        <v/>
      </c>
    </row>
    <row r="74" spans="1:5" x14ac:dyDescent="0.3">
      <c r="A74" s="18" t="str">
        <f t="shared" si="3"/>
        <v/>
      </c>
      <c r="B74" s="61" t="str">
        <f t="shared" si="4"/>
        <v/>
      </c>
      <c r="C74" s="61" t="str">
        <f t="shared" si="0"/>
        <v/>
      </c>
      <c r="D74" s="61" t="str">
        <f t="shared" si="1"/>
        <v/>
      </c>
      <c r="E74" s="62" t="str">
        <f t="shared" si="2"/>
        <v/>
      </c>
    </row>
    <row r="75" spans="1:5" x14ac:dyDescent="0.3">
      <c r="A75" s="18" t="str">
        <f t="shared" si="3"/>
        <v/>
      </c>
      <c r="B75" s="61" t="str">
        <f t="shared" si="4"/>
        <v/>
      </c>
      <c r="C75" s="61" t="str">
        <f t="shared" si="0"/>
        <v/>
      </c>
      <c r="D75" s="61" t="str">
        <f t="shared" si="1"/>
        <v/>
      </c>
      <c r="E75" s="62" t="str">
        <f t="shared" si="2"/>
        <v/>
      </c>
    </row>
    <row r="76" spans="1:5" x14ac:dyDescent="0.3">
      <c r="A76" s="18" t="str">
        <f t="shared" si="3"/>
        <v/>
      </c>
      <c r="B76" s="61" t="str">
        <f t="shared" si="4"/>
        <v/>
      </c>
      <c r="C76" s="61" t="str">
        <f t="shared" si="0"/>
        <v/>
      </c>
      <c r="D76" s="61" t="str">
        <f t="shared" si="1"/>
        <v/>
      </c>
      <c r="E76" s="62" t="str">
        <f t="shared" si="2"/>
        <v/>
      </c>
    </row>
    <row r="77" spans="1:5" x14ac:dyDescent="0.3">
      <c r="A77" s="18" t="str">
        <f t="shared" si="3"/>
        <v/>
      </c>
      <c r="B77" s="61" t="str">
        <f t="shared" si="4"/>
        <v/>
      </c>
      <c r="C77" s="61" t="str">
        <f t="shared" ref="C77:C140" si="5">IF(A77="","",ROUND(B77*$B$4/$C$6,0))</f>
        <v/>
      </c>
      <c r="D77" s="61" t="str">
        <f t="shared" ref="D77:D140" si="6">IF(A77="","",ROUND($B$7,0))</f>
        <v/>
      </c>
      <c r="E77" s="62" t="str">
        <f t="shared" ref="E77:E140" si="7">IF(A77="","",ROUND(B77+C77-D77,0))</f>
        <v/>
      </c>
    </row>
    <row r="78" spans="1:5" x14ac:dyDescent="0.3">
      <c r="A78" s="18" t="str">
        <f t="shared" ref="A78:A141" si="8">IF(A77&lt;$B$5*$C$6,A77+1,"")</f>
        <v/>
      </c>
      <c r="B78" s="61" t="str">
        <f t="shared" ref="B78:B141" si="9">IF(A78="","",E77)</f>
        <v/>
      </c>
      <c r="C78" s="61" t="str">
        <f t="shared" si="5"/>
        <v/>
      </c>
      <c r="D78" s="61" t="str">
        <f t="shared" si="6"/>
        <v/>
      </c>
      <c r="E78" s="62" t="str">
        <f t="shared" si="7"/>
        <v/>
      </c>
    </row>
    <row r="79" spans="1:5" x14ac:dyDescent="0.3">
      <c r="A79" s="18" t="str">
        <f t="shared" si="8"/>
        <v/>
      </c>
      <c r="B79" s="61" t="str">
        <f t="shared" si="9"/>
        <v/>
      </c>
      <c r="C79" s="61" t="str">
        <f t="shared" si="5"/>
        <v/>
      </c>
      <c r="D79" s="61" t="str">
        <f t="shared" si="6"/>
        <v/>
      </c>
      <c r="E79" s="62" t="str">
        <f t="shared" si="7"/>
        <v/>
      </c>
    </row>
    <row r="80" spans="1:5" x14ac:dyDescent="0.3">
      <c r="A80" s="18" t="str">
        <f t="shared" si="8"/>
        <v/>
      </c>
      <c r="B80" s="61" t="str">
        <f t="shared" si="9"/>
        <v/>
      </c>
      <c r="C80" s="61" t="str">
        <f t="shared" si="5"/>
        <v/>
      </c>
      <c r="D80" s="61" t="str">
        <f t="shared" si="6"/>
        <v/>
      </c>
      <c r="E80" s="62" t="str">
        <f t="shared" si="7"/>
        <v/>
      </c>
    </row>
    <row r="81" spans="1:5" x14ac:dyDescent="0.3">
      <c r="A81" s="18" t="str">
        <f t="shared" si="8"/>
        <v/>
      </c>
      <c r="B81" s="61" t="str">
        <f t="shared" si="9"/>
        <v/>
      </c>
      <c r="C81" s="61" t="str">
        <f t="shared" si="5"/>
        <v/>
      </c>
      <c r="D81" s="61" t="str">
        <f t="shared" si="6"/>
        <v/>
      </c>
      <c r="E81" s="62" t="str">
        <f t="shared" si="7"/>
        <v/>
      </c>
    </row>
    <row r="82" spans="1:5" x14ac:dyDescent="0.3">
      <c r="A82" s="18" t="str">
        <f t="shared" si="8"/>
        <v/>
      </c>
      <c r="B82" s="61" t="str">
        <f t="shared" si="9"/>
        <v/>
      </c>
      <c r="C82" s="61" t="str">
        <f t="shared" si="5"/>
        <v/>
      </c>
      <c r="D82" s="61" t="str">
        <f t="shared" si="6"/>
        <v/>
      </c>
      <c r="E82" s="62" t="str">
        <f t="shared" si="7"/>
        <v/>
      </c>
    </row>
    <row r="83" spans="1:5" x14ac:dyDescent="0.3">
      <c r="A83" s="18" t="str">
        <f t="shared" si="8"/>
        <v/>
      </c>
      <c r="B83" s="61" t="str">
        <f t="shared" si="9"/>
        <v/>
      </c>
      <c r="C83" s="61" t="str">
        <f t="shared" si="5"/>
        <v/>
      </c>
      <c r="D83" s="61" t="str">
        <f t="shared" si="6"/>
        <v/>
      </c>
      <c r="E83" s="62" t="str">
        <f t="shared" si="7"/>
        <v/>
      </c>
    </row>
    <row r="84" spans="1:5" x14ac:dyDescent="0.3">
      <c r="A84" s="18" t="str">
        <f t="shared" si="8"/>
        <v/>
      </c>
      <c r="B84" s="61" t="str">
        <f t="shared" si="9"/>
        <v/>
      </c>
      <c r="C84" s="61" t="str">
        <f t="shared" si="5"/>
        <v/>
      </c>
      <c r="D84" s="61" t="str">
        <f t="shared" si="6"/>
        <v/>
      </c>
      <c r="E84" s="62" t="str">
        <f t="shared" si="7"/>
        <v/>
      </c>
    </row>
    <row r="85" spans="1:5" x14ac:dyDescent="0.3">
      <c r="A85" s="18" t="str">
        <f t="shared" si="8"/>
        <v/>
      </c>
      <c r="B85" s="61" t="str">
        <f t="shared" si="9"/>
        <v/>
      </c>
      <c r="C85" s="61" t="str">
        <f t="shared" si="5"/>
        <v/>
      </c>
      <c r="D85" s="61" t="str">
        <f t="shared" si="6"/>
        <v/>
      </c>
      <c r="E85" s="62" t="str">
        <f t="shared" si="7"/>
        <v/>
      </c>
    </row>
    <row r="86" spans="1:5" x14ac:dyDescent="0.3">
      <c r="A86" s="18" t="str">
        <f t="shared" si="8"/>
        <v/>
      </c>
      <c r="B86" s="61" t="str">
        <f t="shared" si="9"/>
        <v/>
      </c>
      <c r="C86" s="61" t="str">
        <f t="shared" si="5"/>
        <v/>
      </c>
      <c r="D86" s="61" t="str">
        <f t="shared" si="6"/>
        <v/>
      </c>
      <c r="E86" s="62" t="str">
        <f t="shared" si="7"/>
        <v/>
      </c>
    </row>
    <row r="87" spans="1:5" x14ac:dyDescent="0.3">
      <c r="A87" s="18" t="str">
        <f t="shared" si="8"/>
        <v/>
      </c>
      <c r="B87" s="61" t="str">
        <f t="shared" si="9"/>
        <v/>
      </c>
      <c r="C87" s="61" t="str">
        <f t="shared" si="5"/>
        <v/>
      </c>
      <c r="D87" s="61" t="str">
        <f t="shared" si="6"/>
        <v/>
      </c>
      <c r="E87" s="62" t="str">
        <f t="shared" si="7"/>
        <v/>
      </c>
    </row>
    <row r="88" spans="1:5" x14ac:dyDescent="0.3">
      <c r="A88" s="18" t="str">
        <f t="shared" si="8"/>
        <v/>
      </c>
      <c r="B88" s="61" t="str">
        <f t="shared" si="9"/>
        <v/>
      </c>
      <c r="C88" s="61" t="str">
        <f t="shared" si="5"/>
        <v/>
      </c>
      <c r="D88" s="61" t="str">
        <f t="shared" si="6"/>
        <v/>
      </c>
      <c r="E88" s="62" t="str">
        <f t="shared" si="7"/>
        <v/>
      </c>
    </row>
    <row r="89" spans="1:5" x14ac:dyDescent="0.3">
      <c r="A89" s="18" t="str">
        <f t="shared" si="8"/>
        <v/>
      </c>
      <c r="B89" s="61" t="str">
        <f t="shared" si="9"/>
        <v/>
      </c>
      <c r="C89" s="61" t="str">
        <f t="shared" si="5"/>
        <v/>
      </c>
      <c r="D89" s="61" t="str">
        <f t="shared" si="6"/>
        <v/>
      </c>
      <c r="E89" s="62" t="str">
        <f t="shared" si="7"/>
        <v/>
      </c>
    </row>
    <row r="90" spans="1:5" x14ac:dyDescent="0.3">
      <c r="A90" s="18" t="str">
        <f t="shared" si="8"/>
        <v/>
      </c>
      <c r="B90" s="61" t="str">
        <f t="shared" si="9"/>
        <v/>
      </c>
      <c r="C90" s="61" t="str">
        <f t="shared" si="5"/>
        <v/>
      </c>
      <c r="D90" s="61" t="str">
        <f t="shared" si="6"/>
        <v/>
      </c>
      <c r="E90" s="62" t="str">
        <f t="shared" si="7"/>
        <v/>
      </c>
    </row>
    <row r="91" spans="1:5" x14ac:dyDescent="0.3">
      <c r="A91" s="18" t="str">
        <f t="shared" si="8"/>
        <v/>
      </c>
      <c r="B91" s="61" t="str">
        <f t="shared" si="9"/>
        <v/>
      </c>
      <c r="C91" s="61" t="str">
        <f t="shared" si="5"/>
        <v/>
      </c>
      <c r="D91" s="61" t="str">
        <f t="shared" si="6"/>
        <v/>
      </c>
      <c r="E91" s="62" t="str">
        <f t="shared" si="7"/>
        <v/>
      </c>
    </row>
    <row r="92" spans="1:5" x14ac:dyDescent="0.3">
      <c r="A92" s="18" t="str">
        <f t="shared" si="8"/>
        <v/>
      </c>
      <c r="B92" s="61" t="str">
        <f t="shared" si="9"/>
        <v/>
      </c>
      <c r="C92" s="61" t="str">
        <f t="shared" si="5"/>
        <v/>
      </c>
      <c r="D92" s="61" t="str">
        <f t="shared" si="6"/>
        <v/>
      </c>
      <c r="E92" s="62" t="str">
        <f t="shared" si="7"/>
        <v/>
      </c>
    </row>
    <row r="93" spans="1:5" x14ac:dyDescent="0.3">
      <c r="A93" s="18" t="str">
        <f t="shared" si="8"/>
        <v/>
      </c>
      <c r="B93" s="61" t="str">
        <f t="shared" si="9"/>
        <v/>
      </c>
      <c r="C93" s="61" t="str">
        <f t="shared" si="5"/>
        <v/>
      </c>
      <c r="D93" s="61" t="str">
        <f t="shared" si="6"/>
        <v/>
      </c>
      <c r="E93" s="62" t="str">
        <f t="shared" si="7"/>
        <v/>
      </c>
    </row>
    <row r="94" spans="1:5" x14ac:dyDescent="0.3">
      <c r="A94" s="18" t="str">
        <f t="shared" si="8"/>
        <v/>
      </c>
      <c r="B94" s="61" t="str">
        <f t="shared" si="9"/>
        <v/>
      </c>
      <c r="C94" s="61" t="str">
        <f t="shared" si="5"/>
        <v/>
      </c>
      <c r="D94" s="61" t="str">
        <f t="shared" si="6"/>
        <v/>
      </c>
      <c r="E94" s="62" t="str">
        <f t="shared" si="7"/>
        <v/>
      </c>
    </row>
    <row r="95" spans="1:5" x14ac:dyDescent="0.3">
      <c r="A95" s="18" t="str">
        <f t="shared" si="8"/>
        <v/>
      </c>
      <c r="B95" s="61" t="str">
        <f t="shared" si="9"/>
        <v/>
      </c>
      <c r="C95" s="61" t="str">
        <f t="shared" si="5"/>
        <v/>
      </c>
      <c r="D95" s="61" t="str">
        <f t="shared" si="6"/>
        <v/>
      </c>
      <c r="E95" s="62" t="str">
        <f t="shared" si="7"/>
        <v/>
      </c>
    </row>
    <row r="96" spans="1:5" x14ac:dyDescent="0.3">
      <c r="A96" s="18" t="str">
        <f t="shared" si="8"/>
        <v/>
      </c>
      <c r="B96" s="61" t="str">
        <f t="shared" si="9"/>
        <v/>
      </c>
      <c r="C96" s="61" t="str">
        <f t="shared" si="5"/>
        <v/>
      </c>
      <c r="D96" s="61" t="str">
        <f t="shared" si="6"/>
        <v/>
      </c>
      <c r="E96" s="62" t="str">
        <f t="shared" si="7"/>
        <v/>
      </c>
    </row>
    <row r="97" spans="1:5" x14ac:dyDescent="0.3">
      <c r="A97" s="18" t="str">
        <f t="shared" si="8"/>
        <v/>
      </c>
      <c r="B97" s="61" t="str">
        <f t="shared" si="9"/>
        <v/>
      </c>
      <c r="C97" s="61" t="str">
        <f t="shared" si="5"/>
        <v/>
      </c>
      <c r="D97" s="61" t="str">
        <f t="shared" si="6"/>
        <v/>
      </c>
      <c r="E97" s="62" t="str">
        <f t="shared" si="7"/>
        <v/>
      </c>
    </row>
    <row r="98" spans="1:5" x14ac:dyDescent="0.3">
      <c r="A98" s="18" t="str">
        <f t="shared" si="8"/>
        <v/>
      </c>
      <c r="B98" s="61" t="str">
        <f t="shared" si="9"/>
        <v/>
      </c>
      <c r="C98" s="61" t="str">
        <f t="shared" si="5"/>
        <v/>
      </c>
      <c r="D98" s="61" t="str">
        <f t="shared" si="6"/>
        <v/>
      </c>
      <c r="E98" s="62" t="str">
        <f t="shared" si="7"/>
        <v/>
      </c>
    </row>
    <row r="99" spans="1:5" x14ac:dyDescent="0.3">
      <c r="A99" s="18" t="str">
        <f t="shared" si="8"/>
        <v/>
      </c>
      <c r="B99" s="61" t="str">
        <f t="shared" si="9"/>
        <v/>
      </c>
      <c r="C99" s="61" t="str">
        <f t="shared" si="5"/>
        <v/>
      </c>
      <c r="D99" s="61" t="str">
        <f t="shared" si="6"/>
        <v/>
      </c>
      <c r="E99" s="62" t="str">
        <f t="shared" si="7"/>
        <v/>
      </c>
    </row>
    <row r="100" spans="1:5" x14ac:dyDescent="0.3">
      <c r="A100" s="18" t="str">
        <f t="shared" si="8"/>
        <v/>
      </c>
      <c r="B100" s="61" t="str">
        <f t="shared" si="9"/>
        <v/>
      </c>
      <c r="C100" s="61" t="str">
        <f t="shared" si="5"/>
        <v/>
      </c>
      <c r="D100" s="61" t="str">
        <f t="shared" si="6"/>
        <v/>
      </c>
      <c r="E100" s="62" t="str">
        <f t="shared" si="7"/>
        <v/>
      </c>
    </row>
    <row r="101" spans="1:5" x14ac:dyDescent="0.3">
      <c r="A101" s="18" t="str">
        <f t="shared" si="8"/>
        <v/>
      </c>
      <c r="B101" s="61" t="str">
        <f t="shared" si="9"/>
        <v/>
      </c>
      <c r="C101" s="61" t="str">
        <f t="shared" si="5"/>
        <v/>
      </c>
      <c r="D101" s="61" t="str">
        <f t="shared" si="6"/>
        <v/>
      </c>
      <c r="E101" s="62" t="str">
        <f t="shared" si="7"/>
        <v/>
      </c>
    </row>
    <row r="102" spans="1:5" x14ac:dyDescent="0.3">
      <c r="A102" s="18" t="str">
        <f t="shared" si="8"/>
        <v/>
      </c>
      <c r="B102" s="61" t="str">
        <f t="shared" si="9"/>
        <v/>
      </c>
      <c r="C102" s="61" t="str">
        <f t="shared" si="5"/>
        <v/>
      </c>
      <c r="D102" s="61" t="str">
        <f t="shared" si="6"/>
        <v/>
      </c>
      <c r="E102" s="62" t="str">
        <f t="shared" si="7"/>
        <v/>
      </c>
    </row>
    <row r="103" spans="1:5" x14ac:dyDescent="0.3">
      <c r="A103" s="18" t="str">
        <f t="shared" si="8"/>
        <v/>
      </c>
      <c r="B103" s="61" t="str">
        <f t="shared" si="9"/>
        <v/>
      </c>
      <c r="C103" s="61" t="str">
        <f t="shared" si="5"/>
        <v/>
      </c>
      <c r="D103" s="61" t="str">
        <f t="shared" si="6"/>
        <v/>
      </c>
      <c r="E103" s="62" t="str">
        <f t="shared" si="7"/>
        <v/>
      </c>
    </row>
    <row r="104" spans="1:5" x14ac:dyDescent="0.3">
      <c r="A104" s="18" t="str">
        <f t="shared" si="8"/>
        <v/>
      </c>
      <c r="B104" s="61" t="str">
        <f t="shared" si="9"/>
        <v/>
      </c>
      <c r="C104" s="61" t="str">
        <f t="shared" si="5"/>
        <v/>
      </c>
      <c r="D104" s="61" t="str">
        <f t="shared" si="6"/>
        <v/>
      </c>
      <c r="E104" s="62" t="str">
        <f t="shared" si="7"/>
        <v/>
      </c>
    </row>
    <row r="105" spans="1:5" x14ac:dyDescent="0.3">
      <c r="A105" s="18" t="str">
        <f t="shared" si="8"/>
        <v/>
      </c>
      <c r="B105" s="61" t="str">
        <f t="shared" si="9"/>
        <v/>
      </c>
      <c r="C105" s="61" t="str">
        <f t="shared" si="5"/>
        <v/>
      </c>
      <c r="D105" s="61" t="str">
        <f t="shared" si="6"/>
        <v/>
      </c>
      <c r="E105" s="62" t="str">
        <f t="shared" si="7"/>
        <v/>
      </c>
    </row>
    <row r="106" spans="1:5" x14ac:dyDescent="0.3">
      <c r="A106" s="18" t="str">
        <f t="shared" si="8"/>
        <v/>
      </c>
      <c r="B106" s="61" t="str">
        <f t="shared" si="9"/>
        <v/>
      </c>
      <c r="C106" s="61" t="str">
        <f t="shared" si="5"/>
        <v/>
      </c>
      <c r="D106" s="61" t="str">
        <f t="shared" si="6"/>
        <v/>
      </c>
      <c r="E106" s="62" t="str">
        <f t="shared" si="7"/>
        <v/>
      </c>
    </row>
    <row r="107" spans="1:5" x14ac:dyDescent="0.3">
      <c r="A107" s="18" t="str">
        <f t="shared" si="8"/>
        <v/>
      </c>
      <c r="B107" s="61" t="str">
        <f t="shared" si="9"/>
        <v/>
      </c>
      <c r="C107" s="61" t="str">
        <f t="shared" si="5"/>
        <v/>
      </c>
      <c r="D107" s="61" t="str">
        <f t="shared" si="6"/>
        <v/>
      </c>
      <c r="E107" s="62" t="str">
        <f t="shared" si="7"/>
        <v/>
      </c>
    </row>
    <row r="108" spans="1:5" x14ac:dyDescent="0.3">
      <c r="A108" s="18" t="str">
        <f t="shared" si="8"/>
        <v/>
      </c>
      <c r="B108" s="61" t="str">
        <f t="shared" si="9"/>
        <v/>
      </c>
      <c r="C108" s="61" t="str">
        <f t="shared" si="5"/>
        <v/>
      </c>
      <c r="D108" s="61" t="str">
        <f t="shared" si="6"/>
        <v/>
      </c>
      <c r="E108" s="62" t="str">
        <f t="shared" si="7"/>
        <v/>
      </c>
    </row>
    <row r="109" spans="1:5" x14ac:dyDescent="0.3">
      <c r="A109" s="18" t="str">
        <f t="shared" si="8"/>
        <v/>
      </c>
      <c r="B109" s="61" t="str">
        <f t="shared" si="9"/>
        <v/>
      </c>
      <c r="C109" s="61" t="str">
        <f t="shared" si="5"/>
        <v/>
      </c>
      <c r="D109" s="61" t="str">
        <f t="shared" si="6"/>
        <v/>
      </c>
      <c r="E109" s="62" t="str">
        <f t="shared" si="7"/>
        <v/>
      </c>
    </row>
    <row r="110" spans="1:5" x14ac:dyDescent="0.3">
      <c r="A110" s="18" t="str">
        <f t="shared" si="8"/>
        <v/>
      </c>
      <c r="B110" s="61" t="str">
        <f t="shared" si="9"/>
        <v/>
      </c>
      <c r="C110" s="61" t="str">
        <f t="shared" si="5"/>
        <v/>
      </c>
      <c r="D110" s="61" t="str">
        <f t="shared" si="6"/>
        <v/>
      </c>
      <c r="E110" s="62" t="str">
        <f t="shared" si="7"/>
        <v/>
      </c>
    </row>
    <row r="111" spans="1:5" x14ac:dyDescent="0.3">
      <c r="A111" s="18" t="str">
        <f t="shared" si="8"/>
        <v/>
      </c>
      <c r="B111" s="61" t="str">
        <f t="shared" si="9"/>
        <v/>
      </c>
      <c r="C111" s="61" t="str">
        <f t="shared" si="5"/>
        <v/>
      </c>
      <c r="D111" s="61" t="str">
        <f t="shared" si="6"/>
        <v/>
      </c>
      <c r="E111" s="62" t="str">
        <f t="shared" si="7"/>
        <v/>
      </c>
    </row>
    <row r="112" spans="1:5" x14ac:dyDescent="0.3">
      <c r="A112" s="18" t="str">
        <f t="shared" si="8"/>
        <v/>
      </c>
      <c r="B112" s="61" t="str">
        <f t="shared" si="9"/>
        <v/>
      </c>
      <c r="C112" s="61" t="str">
        <f t="shared" si="5"/>
        <v/>
      </c>
      <c r="D112" s="61" t="str">
        <f t="shared" si="6"/>
        <v/>
      </c>
      <c r="E112" s="62" t="str">
        <f t="shared" si="7"/>
        <v/>
      </c>
    </row>
    <row r="113" spans="1:5" x14ac:dyDescent="0.3">
      <c r="A113" s="18" t="str">
        <f t="shared" si="8"/>
        <v/>
      </c>
      <c r="B113" s="61" t="str">
        <f t="shared" si="9"/>
        <v/>
      </c>
      <c r="C113" s="61" t="str">
        <f t="shared" si="5"/>
        <v/>
      </c>
      <c r="D113" s="61" t="str">
        <f t="shared" si="6"/>
        <v/>
      </c>
      <c r="E113" s="62" t="str">
        <f t="shared" si="7"/>
        <v/>
      </c>
    </row>
    <row r="114" spans="1:5" x14ac:dyDescent="0.3">
      <c r="A114" s="18" t="str">
        <f t="shared" si="8"/>
        <v/>
      </c>
      <c r="B114" s="61" t="str">
        <f t="shared" si="9"/>
        <v/>
      </c>
      <c r="C114" s="61" t="str">
        <f t="shared" si="5"/>
        <v/>
      </c>
      <c r="D114" s="61" t="str">
        <f t="shared" si="6"/>
        <v/>
      </c>
      <c r="E114" s="62" t="str">
        <f t="shared" si="7"/>
        <v/>
      </c>
    </row>
    <row r="115" spans="1:5" x14ac:dyDescent="0.3">
      <c r="A115" s="18" t="str">
        <f t="shared" si="8"/>
        <v/>
      </c>
      <c r="B115" s="61" t="str">
        <f t="shared" si="9"/>
        <v/>
      </c>
      <c r="C115" s="61" t="str">
        <f t="shared" si="5"/>
        <v/>
      </c>
      <c r="D115" s="61" t="str">
        <f t="shared" si="6"/>
        <v/>
      </c>
      <c r="E115" s="62" t="str">
        <f t="shared" si="7"/>
        <v/>
      </c>
    </row>
    <row r="116" spans="1:5" x14ac:dyDescent="0.3">
      <c r="A116" s="18" t="str">
        <f t="shared" si="8"/>
        <v/>
      </c>
      <c r="B116" s="61" t="str">
        <f t="shared" si="9"/>
        <v/>
      </c>
      <c r="C116" s="61" t="str">
        <f t="shared" si="5"/>
        <v/>
      </c>
      <c r="D116" s="61" t="str">
        <f t="shared" si="6"/>
        <v/>
      </c>
      <c r="E116" s="62" t="str">
        <f t="shared" si="7"/>
        <v/>
      </c>
    </row>
    <row r="117" spans="1:5" x14ac:dyDescent="0.3">
      <c r="A117" s="18" t="str">
        <f t="shared" si="8"/>
        <v/>
      </c>
      <c r="B117" s="61" t="str">
        <f t="shared" si="9"/>
        <v/>
      </c>
      <c r="C117" s="61" t="str">
        <f t="shared" si="5"/>
        <v/>
      </c>
      <c r="D117" s="61" t="str">
        <f t="shared" si="6"/>
        <v/>
      </c>
      <c r="E117" s="62" t="str">
        <f t="shared" si="7"/>
        <v/>
      </c>
    </row>
    <row r="118" spans="1:5" x14ac:dyDescent="0.3">
      <c r="A118" s="18" t="str">
        <f t="shared" si="8"/>
        <v/>
      </c>
      <c r="B118" s="61" t="str">
        <f t="shared" si="9"/>
        <v/>
      </c>
      <c r="C118" s="61" t="str">
        <f t="shared" si="5"/>
        <v/>
      </c>
      <c r="D118" s="61" t="str">
        <f t="shared" si="6"/>
        <v/>
      </c>
      <c r="E118" s="62" t="str">
        <f t="shared" si="7"/>
        <v/>
      </c>
    </row>
    <row r="119" spans="1:5" x14ac:dyDescent="0.3">
      <c r="A119" s="18" t="str">
        <f t="shared" si="8"/>
        <v/>
      </c>
      <c r="B119" s="61" t="str">
        <f t="shared" si="9"/>
        <v/>
      </c>
      <c r="C119" s="61" t="str">
        <f t="shared" si="5"/>
        <v/>
      </c>
      <c r="D119" s="61" t="str">
        <f t="shared" si="6"/>
        <v/>
      </c>
      <c r="E119" s="62" t="str">
        <f t="shared" si="7"/>
        <v/>
      </c>
    </row>
    <row r="120" spans="1:5" x14ac:dyDescent="0.3">
      <c r="A120" s="18" t="str">
        <f t="shared" si="8"/>
        <v/>
      </c>
      <c r="B120" s="61" t="str">
        <f t="shared" si="9"/>
        <v/>
      </c>
      <c r="C120" s="61" t="str">
        <f t="shared" si="5"/>
        <v/>
      </c>
      <c r="D120" s="61" t="str">
        <f t="shared" si="6"/>
        <v/>
      </c>
      <c r="E120" s="62" t="str">
        <f t="shared" si="7"/>
        <v/>
      </c>
    </row>
    <row r="121" spans="1:5" x14ac:dyDescent="0.3">
      <c r="A121" s="18" t="str">
        <f t="shared" si="8"/>
        <v/>
      </c>
      <c r="B121" s="61" t="str">
        <f t="shared" si="9"/>
        <v/>
      </c>
      <c r="C121" s="61" t="str">
        <f t="shared" si="5"/>
        <v/>
      </c>
      <c r="D121" s="61" t="str">
        <f t="shared" si="6"/>
        <v/>
      </c>
      <c r="E121" s="62" t="str">
        <f t="shared" si="7"/>
        <v/>
      </c>
    </row>
    <row r="122" spans="1:5" x14ac:dyDescent="0.3">
      <c r="A122" s="18" t="str">
        <f t="shared" si="8"/>
        <v/>
      </c>
      <c r="B122" s="61" t="str">
        <f t="shared" si="9"/>
        <v/>
      </c>
      <c r="C122" s="61" t="str">
        <f t="shared" si="5"/>
        <v/>
      </c>
      <c r="D122" s="61" t="str">
        <f t="shared" si="6"/>
        <v/>
      </c>
      <c r="E122" s="62" t="str">
        <f t="shared" si="7"/>
        <v/>
      </c>
    </row>
    <row r="123" spans="1:5" x14ac:dyDescent="0.3">
      <c r="A123" s="18" t="str">
        <f t="shared" si="8"/>
        <v/>
      </c>
      <c r="B123" s="61" t="str">
        <f t="shared" si="9"/>
        <v/>
      </c>
      <c r="C123" s="61" t="str">
        <f t="shared" si="5"/>
        <v/>
      </c>
      <c r="D123" s="61" t="str">
        <f t="shared" si="6"/>
        <v/>
      </c>
      <c r="E123" s="62" t="str">
        <f t="shared" si="7"/>
        <v/>
      </c>
    </row>
    <row r="124" spans="1:5" x14ac:dyDescent="0.3">
      <c r="A124" s="18" t="str">
        <f t="shared" si="8"/>
        <v/>
      </c>
      <c r="B124" s="61" t="str">
        <f t="shared" si="9"/>
        <v/>
      </c>
      <c r="C124" s="61" t="str">
        <f t="shared" si="5"/>
        <v/>
      </c>
      <c r="D124" s="61" t="str">
        <f t="shared" si="6"/>
        <v/>
      </c>
      <c r="E124" s="62" t="str">
        <f t="shared" si="7"/>
        <v/>
      </c>
    </row>
    <row r="125" spans="1:5" x14ac:dyDescent="0.3">
      <c r="A125" s="18" t="str">
        <f t="shared" si="8"/>
        <v/>
      </c>
      <c r="B125" s="61" t="str">
        <f t="shared" si="9"/>
        <v/>
      </c>
      <c r="C125" s="61" t="str">
        <f t="shared" si="5"/>
        <v/>
      </c>
      <c r="D125" s="61" t="str">
        <f t="shared" si="6"/>
        <v/>
      </c>
      <c r="E125" s="62" t="str">
        <f t="shared" si="7"/>
        <v/>
      </c>
    </row>
    <row r="126" spans="1:5" x14ac:dyDescent="0.3">
      <c r="A126" s="18" t="str">
        <f t="shared" si="8"/>
        <v/>
      </c>
      <c r="B126" s="61" t="str">
        <f t="shared" si="9"/>
        <v/>
      </c>
      <c r="C126" s="61" t="str">
        <f t="shared" si="5"/>
        <v/>
      </c>
      <c r="D126" s="61" t="str">
        <f t="shared" si="6"/>
        <v/>
      </c>
      <c r="E126" s="62" t="str">
        <f t="shared" si="7"/>
        <v/>
      </c>
    </row>
    <row r="127" spans="1:5" x14ac:dyDescent="0.3">
      <c r="A127" s="18" t="str">
        <f t="shared" si="8"/>
        <v/>
      </c>
      <c r="B127" s="61" t="str">
        <f t="shared" si="9"/>
        <v/>
      </c>
      <c r="C127" s="61" t="str">
        <f t="shared" si="5"/>
        <v/>
      </c>
      <c r="D127" s="61" t="str">
        <f t="shared" si="6"/>
        <v/>
      </c>
      <c r="E127" s="62" t="str">
        <f t="shared" si="7"/>
        <v/>
      </c>
    </row>
    <row r="128" spans="1:5" x14ac:dyDescent="0.3">
      <c r="A128" s="18" t="str">
        <f t="shared" si="8"/>
        <v/>
      </c>
      <c r="B128" s="61" t="str">
        <f t="shared" si="9"/>
        <v/>
      </c>
      <c r="C128" s="61" t="str">
        <f t="shared" si="5"/>
        <v/>
      </c>
      <c r="D128" s="61" t="str">
        <f t="shared" si="6"/>
        <v/>
      </c>
      <c r="E128" s="62" t="str">
        <f t="shared" si="7"/>
        <v/>
      </c>
    </row>
    <row r="129" spans="1:5" x14ac:dyDescent="0.3">
      <c r="A129" s="18" t="str">
        <f t="shared" si="8"/>
        <v/>
      </c>
      <c r="B129" s="61" t="str">
        <f t="shared" si="9"/>
        <v/>
      </c>
      <c r="C129" s="61" t="str">
        <f t="shared" si="5"/>
        <v/>
      </c>
      <c r="D129" s="61" t="str">
        <f t="shared" si="6"/>
        <v/>
      </c>
      <c r="E129" s="62" t="str">
        <f t="shared" si="7"/>
        <v/>
      </c>
    </row>
    <row r="130" spans="1:5" x14ac:dyDescent="0.3">
      <c r="A130" s="18" t="str">
        <f t="shared" si="8"/>
        <v/>
      </c>
      <c r="B130" s="61" t="str">
        <f t="shared" si="9"/>
        <v/>
      </c>
      <c r="C130" s="61" t="str">
        <f t="shared" si="5"/>
        <v/>
      </c>
      <c r="D130" s="61" t="str">
        <f t="shared" si="6"/>
        <v/>
      </c>
      <c r="E130" s="62" t="str">
        <f t="shared" si="7"/>
        <v/>
      </c>
    </row>
    <row r="131" spans="1:5" x14ac:dyDescent="0.3">
      <c r="A131" s="18" t="str">
        <f t="shared" si="8"/>
        <v/>
      </c>
      <c r="B131" s="61" t="str">
        <f t="shared" si="9"/>
        <v/>
      </c>
      <c r="C131" s="61" t="str">
        <f t="shared" si="5"/>
        <v/>
      </c>
      <c r="D131" s="61" t="str">
        <f t="shared" si="6"/>
        <v/>
      </c>
      <c r="E131" s="62" t="str">
        <f t="shared" si="7"/>
        <v/>
      </c>
    </row>
    <row r="132" spans="1:5" x14ac:dyDescent="0.3">
      <c r="A132" s="18" t="str">
        <f t="shared" si="8"/>
        <v/>
      </c>
      <c r="B132" s="61" t="str">
        <f t="shared" si="9"/>
        <v/>
      </c>
      <c r="C132" s="61" t="str">
        <f t="shared" si="5"/>
        <v/>
      </c>
      <c r="D132" s="61" t="str">
        <f t="shared" si="6"/>
        <v/>
      </c>
      <c r="E132" s="62" t="str">
        <f t="shared" si="7"/>
        <v/>
      </c>
    </row>
    <row r="133" spans="1:5" x14ac:dyDescent="0.3">
      <c r="A133" s="18" t="str">
        <f t="shared" si="8"/>
        <v/>
      </c>
      <c r="B133" s="61" t="str">
        <f t="shared" si="9"/>
        <v/>
      </c>
      <c r="C133" s="61" t="str">
        <f t="shared" si="5"/>
        <v/>
      </c>
      <c r="D133" s="61" t="str">
        <f t="shared" si="6"/>
        <v/>
      </c>
      <c r="E133" s="62" t="str">
        <f t="shared" si="7"/>
        <v/>
      </c>
    </row>
    <row r="134" spans="1:5" x14ac:dyDescent="0.3">
      <c r="A134" s="18" t="str">
        <f t="shared" si="8"/>
        <v/>
      </c>
      <c r="B134" s="61" t="str">
        <f t="shared" si="9"/>
        <v/>
      </c>
      <c r="C134" s="61" t="str">
        <f t="shared" si="5"/>
        <v/>
      </c>
      <c r="D134" s="61" t="str">
        <f t="shared" si="6"/>
        <v/>
      </c>
      <c r="E134" s="62" t="str">
        <f t="shared" si="7"/>
        <v/>
      </c>
    </row>
    <row r="135" spans="1:5" x14ac:dyDescent="0.3">
      <c r="A135" s="18" t="str">
        <f t="shared" si="8"/>
        <v/>
      </c>
      <c r="B135" s="61" t="str">
        <f t="shared" si="9"/>
        <v/>
      </c>
      <c r="C135" s="61" t="str">
        <f t="shared" si="5"/>
        <v/>
      </c>
      <c r="D135" s="61" t="str">
        <f t="shared" si="6"/>
        <v/>
      </c>
      <c r="E135" s="62" t="str">
        <f t="shared" si="7"/>
        <v/>
      </c>
    </row>
    <row r="136" spans="1:5" x14ac:dyDescent="0.3">
      <c r="A136" s="18" t="str">
        <f t="shared" si="8"/>
        <v/>
      </c>
      <c r="B136" s="61" t="str">
        <f t="shared" si="9"/>
        <v/>
      </c>
      <c r="C136" s="61" t="str">
        <f t="shared" si="5"/>
        <v/>
      </c>
      <c r="D136" s="61" t="str">
        <f t="shared" si="6"/>
        <v/>
      </c>
      <c r="E136" s="62" t="str">
        <f t="shared" si="7"/>
        <v/>
      </c>
    </row>
    <row r="137" spans="1:5" x14ac:dyDescent="0.3">
      <c r="A137" s="18" t="str">
        <f t="shared" si="8"/>
        <v/>
      </c>
      <c r="B137" s="61" t="str">
        <f t="shared" si="9"/>
        <v/>
      </c>
      <c r="C137" s="61" t="str">
        <f t="shared" si="5"/>
        <v/>
      </c>
      <c r="D137" s="61" t="str">
        <f t="shared" si="6"/>
        <v/>
      </c>
      <c r="E137" s="62" t="str">
        <f t="shared" si="7"/>
        <v/>
      </c>
    </row>
    <row r="138" spans="1:5" x14ac:dyDescent="0.3">
      <c r="A138" s="18" t="str">
        <f t="shared" si="8"/>
        <v/>
      </c>
      <c r="B138" s="61" t="str">
        <f t="shared" si="9"/>
        <v/>
      </c>
      <c r="C138" s="61" t="str">
        <f t="shared" si="5"/>
        <v/>
      </c>
      <c r="D138" s="61" t="str">
        <f t="shared" si="6"/>
        <v/>
      </c>
      <c r="E138" s="62" t="str">
        <f t="shared" si="7"/>
        <v/>
      </c>
    </row>
    <row r="139" spans="1:5" x14ac:dyDescent="0.3">
      <c r="A139" s="18" t="str">
        <f t="shared" si="8"/>
        <v/>
      </c>
      <c r="B139" s="61" t="str">
        <f t="shared" si="9"/>
        <v/>
      </c>
      <c r="C139" s="61" t="str">
        <f t="shared" si="5"/>
        <v/>
      </c>
      <c r="D139" s="61" t="str">
        <f t="shared" si="6"/>
        <v/>
      </c>
      <c r="E139" s="62" t="str">
        <f t="shared" si="7"/>
        <v/>
      </c>
    </row>
    <row r="140" spans="1:5" x14ac:dyDescent="0.3">
      <c r="A140" s="18" t="str">
        <f t="shared" si="8"/>
        <v/>
      </c>
      <c r="B140" s="61" t="str">
        <f t="shared" si="9"/>
        <v/>
      </c>
      <c r="C140" s="61" t="str">
        <f t="shared" si="5"/>
        <v/>
      </c>
      <c r="D140" s="61" t="str">
        <f t="shared" si="6"/>
        <v/>
      </c>
      <c r="E140" s="62" t="str">
        <f t="shared" si="7"/>
        <v/>
      </c>
    </row>
    <row r="141" spans="1:5" x14ac:dyDescent="0.3">
      <c r="A141" s="18" t="str">
        <f t="shared" si="8"/>
        <v/>
      </c>
      <c r="B141" s="61" t="str">
        <f t="shared" si="9"/>
        <v/>
      </c>
      <c r="C141" s="61" t="str">
        <f t="shared" ref="C141:C204" si="10">IF(A141="","",ROUND(B141*$B$4/$C$6,0))</f>
        <v/>
      </c>
      <c r="D141" s="61" t="str">
        <f t="shared" ref="D141:D204" si="11">IF(A141="","",ROUND($B$7,0))</f>
        <v/>
      </c>
      <c r="E141" s="62" t="str">
        <f t="shared" ref="E141:E204" si="12">IF(A141="","",ROUND(B141+C141-D141,0))</f>
        <v/>
      </c>
    </row>
    <row r="142" spans="1:5" x14ac:dyDescent="0.3">
      <c r="A142" s="18" t="str">
        <f t="shared" ref="A142:A205" si="13">IF(A141&lt;$B$5*$C$6,A141+1,"")</f>
        <v/>
      </c>
      <c r="B142" s="61" t="str">
        <f t="shared" ref="B142:B205" si="14">IF(A142="","",E141)</f>
        <v/>
      </c>
      <c r="C142" s="61" t="str">
        <f t="shared" si="10"/>
        <v/>
      </c>
      <c r="D142" s="61" t="str">
        <f t="shared" si="11"/>
        <v/>
      </c>
      <c r="E142" s="62" t="str">
        <f t="shared" si="12"/>
        <v/>
      </c>
    </row>
    <row r="143" spans="1:5" x14ac:dyDescent="0.3">
      <c r="A143" s="18" t="str">
        <f t="shared" si="13"/>
        <v/>
      </c>
      <c r="B143" s="61" t="str">
        <f t="shared" si="14"/>
        <v/>
      </c>
      <c r="C143" s="61" t="str">
        <f t="shared" si="10"/>
        <v/>
      </c>
      <c r="D143" s="61" t="str">
        <f t="shared" si="11"/>
        <v/>
      </c>
      <c r="E143" s="62" t="str">
        <f t="shared" si="12"/>
        <v/>
      </c>
    </row>
    <row r="144" spans="1:5" x14ac:dyDescent="0.3">
      <c r="A144" s="18" t="str">
        <f t="shared" si="13"/>
        <v/>
      </c>
      <c r="B144" s="61" t="str">
        <f t="shared" si="14"/>
        <v/>
      </c>
      <c r="C144" s="61" t="str">
        <f t="shared" si="10"/>
        <v/>
      </c>
      <c r="D144" s="61" t="str">
        <f t="shared" si="11"/>
        <v/>
      </c>
      <c r="E144" s="62" t="str">
        <f t="shared" si="12"/>
        <v/>
      </c>
    </row>
    <row r="145" spans="1:5" x14ac:dyDescent="0.3">
      <c r="A145" s="18" t="str">
        <f t="shared" si="13"/>
        <v/>
      </c>
      <c r="B145" s="61" t="str">
        <f t="shared" si="14"/>
        <v/>
      </c>
      <c r="C145" s="61" t="str">
        <f t="shared" si="10"/>
        <v/>
      </c>
      <c r="D145" s="61" t="str">
        <f t="shared" si="11"/>
        <v/>
      </c>
      <c r="E145" s="62" t="str">
        <f t="shared" si="12"/>
        <v/>
      </c>
    </row>
    <row r="146" spans="1:5" x14ac:dyDescent="0.3">
      <c r="A146" s="18" t="str">
        <f t="shared" si="13"/>
        <v/>
      </c>
      <c r="B146" s="61" t="str">
        <f t="shared" si="14"/>
        <v/>
      </c>
      <c r="C146" s="61" t="str">
        <f t="shared" si="10"/>
        <v/>
      </c>
      <c r="D146" s="61" t="str">
        <f t="shared" si="11"/>
        <v/>
      </c>
      <c r="E146" s="62" t="str">
        <f t="shared" si="12"/>
        <v/>
      </c>
    </row>
    <row r="147" spans="1:5" x14ac:dyDescent="0.3">
      <c r="A147" s="18" t="str">
        <f t="shared" si="13"/>
        <v/>
      </c>
      <c r="B147" s="61" t="str">
        <f t="shared" si="14"/>
        <v/>
      </c>
      <c r="C147" s="61" t="str">
        <f t="shared" si="10"/>
        <v/>
      </c>
      <c r="D147" s="61" t="str">
        <f t="shared" si="11"/>
        <v/>
      </c>
      <c r="E147" s="62" t="str">
        <f t="shared" si="12"/>
        <v/>
      </c>
    </row>
    <row r="148" spans="1:5" x14ac:dyDescent="0.3">
      <c r="A148" s="18" t="str">
        <f t="shared" si="13"/>
        <v/>
      </c>
      <c r="B148" s="61" t="str">
        <f t="shared" si="14"/>
        <v/>
      </c>
      <c r="C148" s="61" t="str">
        <f t="shared" si="10"/>
        <v/>
      </c>
      <c r="D148" s="61" t="str">
        <f t="shared" si="11"/>
        <v/>
      </c>
      <c r="E148" s="62" t="str">
        <f t="shared" si="12"/>
        <v/>
      </c>
    </row>
    <row r="149" spans="1:5" x14ac:dyDescent="0.3">
      <c r="A149" s="18" t="str">
        <f t="shared" si="13"/>
        <v/>
      </c>
      <c r="B149" s="61" t="str">
        <f t="shared" si="14"/>
        <v/>
      </c>
      <c r="C149" s="61" t="str">
        <f t="shared" si="10"/>
        <v/>
      </c>
      <c r="D149" s="61" t="str">
        <f t="shared" si="11"/>
        <v/>
      </c>
      <c r="E149" s="62" t="str">
        <f t="shared" si="12"/>
        <v/>
      </c>
    </row>
    <row r="150" spans="1:5" x14ac:dyDescent="0.3">
      <c r="A150" s="18" t="str">
        <f t="shared" si="13"/>
        <v/>
      </c>
      <c r="B150" s="61" t="str">
        <f t="shared" si="14"/>
        <v/>
      </c>
      <c r="C150" s="61" t="str">
        <f t="shared" si="10"/>
        <v/>
      </c>
      <c r="D150" s="61" t="str">
        <f t="shared" si="11"/>
        <v/>
      </c>
      <c r="E150" s="62" t="str">
        <f t="shared" si="12"/>
        <v/>
      </c>
    </row>
    <row r="151" spans="1:5" x14ac:dyDescent="0.3">
      <c r="A151" s="18" t="str">
        <f t="shared" si="13"/>
        <v/>
      </c>
      <c r="B151" s="61" t="str">
        <f t="shared" si="14"/>
        <v/>
      </c>
      <c r="C151" s="61" t="str">
        <f t="shared" si="10"/>
        <v/>
      </c>
      <c r="D151" s="61" t="str">
        <f t="shared" si="11"/>
        <v/>
      </c>
      <c r="E151" s="62" t="str">
        <f t="shared" si="12"/>
        <v/>
      </c>
    </row>
    <row r="152" spans="1:5" x14ac:dyDescent="0.3">
      <c r="A152" s="18" t="str">
        <f t="shared" si="13"/>
        <v/>
      </c>
      <c r="B152" s="61" t="str">
        <f t="shared" si="14"/>
        <v/>
      </c>
      <c r="C152" s="61" t="str">
        <f t="shared" si="10"/>
        <v/>
      </c>
      <c r="D152" s="61" t="str">
        <f t="shared" si="11"/>
        <v/>
      </c>
      <c r="E152" s="62" t="str">
        <f t="shared" si="12"/>
        <v/>
      </c>
    </row>
    <row r="153" spans="1:5" x14ac:dyDescent="0.3">
      <c r="A153" s="18" t="str">
        <f t="shared" si="13"/>
        <v/>
      </c>
      <c r="B153" s="61" t="str">
        <f t="shared" si="14"/>
        <v/>
      </c>
      <c r="C153" s="61" t="str">
        <f t="shared" si="10"/>
        <v/>
      </c>
      <c r="D153" s="61" t="str">
        <f t="shared" si="11"/>
        <v/>
      </c>
      <c r="E153" s="62" t="str">
        <f t="shared" si="12"/>
        <v/>
      </c>
    </row>
    <row r="154" spans="1:5" x14ac:dyDescent="0.3">
      <c r="A154" s="18" t="str">
        <f t="shared" si="13"/>
        <v/>
      </c>
      <c r="B154" s="61" t="str">
        <f t="shared" si="14"/>
        <v/>
      </c>
      <c r="C154" s="61" t="str">
        <f t="shared" si="10"/>
        <v/>
      </c>
      <c r="D154" s="61" t="str">
        <f t="shared" si="11"/>
        <v/>
      </c>
      <c r="E154" s="62" t="str">
        <f t="shared" si="12"/>
        <v/>
      </c>
    </row>
    <row r="155" spans="1:5" x14ac:dyDescent="0.3">
      <c r="A155" s="18" t="str">
        <f t="shared" si="13"/>
        <v/>
      </c>
      <c r="B155" s="61" t="str">
        <f t="shared" si="14"/>
        <v/>
      </c>
      <c r="C155" s="61" t="str">
        <f t="shared" si="10"/>
        <v/>
      </c>
      <c r="D155" s="61" t="str">
        <f t="shared" si="11"/>
        <v/>
      </c>
      <c r="E155" s="62" t="str">
        <f t="shared" si="12"/>
        <v/>
      </c>
    </row>
    <row r="156" spans="1:5" x14ac:dyDescent="0.3">
      <c r="A156" s="18" t="str">
        <f t="shared" si="13"/>
        <v/>
      </c>
      <c r="B156" s="61" t="str">
        <f t="shared" si="14"/>
        <v/>
      </c>
      <c r="C156" s="61" t="str">
        <f t="shared" si="10"/>
        <v/>
      </c>
      <c r="D156" s="61" t="str">
        <f t="shared" si="11"/>
        <v/>
      </c>
      <c r="E156" s="62" t="str">
        <f t="shared" si="12"/>
        <v/>
      </c>
    </row>
    <row r="157" spans="1:5" x14ac:dyDescent="0.3">
      <c r="A157" s="18" t="str">
        <f t="shared" si="13"/>
        <v/>
      </c>
      <c r="B157" s="61" t="str">
        <f t="shared" si="14"/>
        <v/>
      </c>
      <c r="C157" s="61" t="str">
        <f t="shared" si="10"/>
        <v/>
      </c>
      <c r="D157" s="61" t="str">
        <f t="shared" si="11"/>
        <v/>
      </c>
      <c r="E157" s="62" t="str">
        <f t="shared" si="12"/>
        <v/>
      </c>
    </row>
    <row r="158" spans="1:5" x14ac:dyDescent="0.3">
      <c r="A158" s="18" t="str">
        <f t="shared" si="13"/>
        <v/>
      </c>
      <c r="B158" s="61" t="str">
        <f t="shared" si="14"/>
        <v/>
      </c>
      <c r="C158" s="61" t="str">
        <f t="shared" si="10"/>
        <v/>
      </c>
      <c r="D158" s="61" t="str">
        <f t="shared" si="11"/>
        <v/>
      </c>
      <c r="E158" s="62" t="str">
        <f t="shared" si="12"/>
        <v/>
      </c>
    </row>
    <row r="159" spans="1:5" x14ac:dyDescent="0.3">
      <c r="A159" s="18" t="str">
        <f t="shared" si="13"/>
        <v/>
      </c>
      <c r="B159" s="61" t="str">
        <f t="shared" si="14"/>
        <v/>
      </c>
      <c r="C159" s="61" t="str">
        <f t="shared" si="10"/>
        <v/>
      </c>
      <c r="D159" s="61" t="str">
        <f t="shared" si="11"/>
        <v/>
      </c>
      <c r="E159" s="62" t="str">
        <f t="shared" si="12"/>
        <v/>
      </c>
    </row>
    <row r="160" spans="1:5" x14ac:dyDescent="0.3">
      <c r="A160" s="18" t="str">
        <f t="shared" si="13"/>
        <v/>
      </c>
      <c r="B160" s="61" t="str">
        <f t="shared" si="14"/>
        <v/>
      </c>
      <c r="C160" s="61" t="str">
        <f t="shared" si="10"/>
        <v/>
      </c>
      <c r="D160" s="61" t="str">
        <f t="shared" si="11"/>
        <v/>
      </c>
      <c r="E160" s="62" t="str">
        <f t="shared" si="12"/>
        <v/>
      </c>
    </row>
    <row r="161" spans="1:5" x14ac:dyDescent="0.3">
      <c r="A161" s="18" t="str">
        <f t="shared" si="13"/>
        <v/>
      </c>
      <c r="B161" s="61" t="str">
        <f t="shared" si="14"/>
        <v/>
      </c>
      <c r="C161" s="61" t="str">
        <f t="shared" si="10"/>
        <v/>
      </c>
      <c r="D161" s="61" t="str">
        <f t="shared" si="11"/>
        <v/>
      </c>
      <c r="E161" s="62" t="str">
        <f t="shared" si="12"/>
        <v/>
      </c>
    </row>
    <row r="162" spans="1:5" x14ac:dyDescent="0.3">
      <c r="A162" s="18" t="str">
        <f t="shared" si="13"/>
        <v/>
      </c>
      <c r="B162" s="61" t="str">
        <f t="shared" si="14"/>
        <v/>
      </c>
      <c r="C162" s="61" t="str">
        <f t="shared" si="10"/>
        <v/>
      </c>
      <c r="D162" s="61" t="str">
        <f t="shared" si="11"/>
        <v/>
      </c>
      <c r="E162" s="62" t="str">
        <f t="shared" si="12"/>
        <v/>
      </c>
    </row>
    <row r="163" spans="1:5" x14ac:dyDescent="0.3">
      <c r="A163" s="18" t="str">
        <f t="shared" si="13"/>
        <v/>
      </c>
      <c r="B163" s="61" t="str">
        <f t="shared" si="14"/>
        <v/>
      </c>
      <c r="C163" s="61" t="str">
        <f t="shared" si="10"/>
        <v/>
      </c>
      <c r="D163" s="61" t="str">
        <f t="shared" si="11"/>
        <v/>
      </c>
      <c r="E163" s="62" t="str">
        <f t="shared" si="12"/>
        <v/>
      </c>
    </row>
    <row r="164" spans="1:5" x14ac:dyDescent="0.3">
      <c r="A164" s="18" t="str">
        <f t="shared" si="13"/>
        <v/>
      </c>
      <c r="B164" s="61" t="str">
        <f t="shared" si="14"/>
        <v/>
      </c>
      <c r="C164" s="61" t="str">
        <f t="shared" si="10"/>
        <v/>
      </c>
      <c r="D164" s="61" t="str">
        <f t="shared" si="11"/>
        <v/>
      </c>
      <c r="E164" s="62" t="str">
        <f t="shared" si="12"/>
        <v/>
      </c>
    </row>
    <row r="165" spans="1:5" x14ac:dyDescent="0.3">
      <c r="A165" s="18" t="str">
        <f t="shared" si="13"/>
        <v/>
      </c>
      <c r="B165" s="61" t="str">
        <f t="shared" si="14"/>
        <v/>
      </c>
      <c r="C165" s="61" t="str">
        <f t="shared" si="10"/>
        <v/>
      </c>
      <c r="D165" s="61" t="str">
        <f t="shared" si="11"/>
        <v/>
      </c>
      <c r="E165" s="62" t="str">
        <f t="shared" si="12"/>
        <v/>
      </c>
    </row>
    <row r="166" spans="1:5" x14ac:dyDescent="0.3">
      <c r="A166" s="18" t="str">
        <f t="shared" si="13"/>
        <v/>
      </c>
      <c r="B166" s="61" t="str">
        <f t="shared" si="14"/>
        <v/>
      </c>
      <c r="C166" s="61" t="str">
        <f t="shared" si="10"/>
        <v/>
      </c>
      <c r="D166" s="61" t="str">
        <f t="shared" si="11"/>
        <v/>
      </c>
      <c r="E166" s="62" t="str">
        <f t="shared" si="12"/>
        <v/>
      </c>
    </row>
    <row r="167" spans="1:5" x14ac:dyDescent="0.3">
      <c r="A167" s="18" t="str">
        <f t="shared" si="13"/>
        <v/>
      </c>
      <c r="B167" s="61" t="str">
        <f t="shared" si="14"/>
        <v/>
      </c>
      <c r="C167" s="61" t="str">
        <f t="shared" si="10"/>
        <v/>
      </c>
      <c r="D167" s="61" t="str">
        <f t="shared" si="11"/>
        <v/>
      </c>
      <c r="E167" s="62" t="str">
        <f t="shared" si="12"/>
        <v/>
      </c>
    </row>
    <row r="168" spans="1:5" x14ac:dyDescent="0.3">
      <c r="A168" s="18" t="str">
        <f t="shared" si="13"/>
        <v/>
      </c>
      <c r="B168" s="61" t="str">
        <f t="shared" si="14"/>
        <v/>
      </c>
      <c r="C168" s="61" t="str">
        <f t="shared" si="10"/>
        <v/>
      </c>
      <c r="D168" s="61" t="str">
        <f t="shared" si="11"/>
        <v/>
      </c>
      <c r="E168" s="62" t="str">
        <f t="shared" si="12"/>
        <v/>
      </c>
    </row>
    <row r="169" spans="1:5" x14ac:dyDescent="0.3">
      <c r="A169" s="18" t="str">
        <f t="shared" si="13"/>
        <v/>
      </c>
      <c r="B169" s="61" t="str">
        <f t="shared" si="14"/>
        <v/>
      </c>
      <c r="C169" s="61" t="str">
        <f t="shared" si="10"/>
        <v/>
      </c>
      <c r="D169" s="61" t="str">
        <f t="shared" si="11"/>
        <v/>
      </c>
      <c r="E169" s="62" t="str">
        <f t="shared" si="12"/>
        <v/>
      </c>
    </row>
    <row r="170" spans="1:5" x14ac:dyDescent="0.3">
      <c r="A170" s="18" t="str">
        <f t="shared" si="13"/>
        <v/>
      </c>
      <c r="B170" s="61" t="str">
        <f t="shared" si="14"/>
        <v/>
      </c>
      <c r="C170" s="61" t="str">
        <f t="shared" si="10"/>
        <v/>
      </c>
      <c r="D170" s="61" t="str">
        <f t="shared" si="11"/>
        <v/>
      </c>
      <c r="E170" s="62" t="str">
        <f t="shared" si="12"/>
        <v/>
      </c>
    </row>
    <row r="171" spans="1:5" x14ac:dyDescent="0.3">
      <c r="A171" s="18" t="str">
        <f t="shared" si="13"/>
        <v/>
      </c>
      <c r="B171" s="61" t="str">
        <f t="shared" si="14"/>
        <v/>
      </c>
      <c r="C171" s="61" t="str">
        <f t="shared" si="10"/>
        <v/>
      </c>
      <c r="D171" s="61" t="str">
        <f t="shared" si="11"/>
        <v/>
      </c>
      <c r="E171" s="62" t="str">
        <f t="shared" si="12"/>
        <v/>
      </c>
    </row>
    <row r="172" spans="1:5" x14ac:dyDescent="0.3">
      <c r="A172" s="18" t="str">
        <f t="shared" si="13"/>
        <v/>
      </c>
      <c r="B172" s="61" t="str">
        <f t="shared" si="14"/>
        <v/>
      </c>
      <c r="C172" s="61" t="str">
        <f t="shared" si="10"/>
        <v/>
      </c>
      <c r="D172" s="61" t="str">
        <f t="shared" si="11"/>
        <v/>
      </c>
      <c r="E172" s="62" t="str">
        <f t="shared" si="12"/>
        <v/>
      </c>
    </row>
    <row r="173" spans="1:5" x14ac:dyDescent="0.3">
      <c r="A173" s="18" t="str">
        <f t="shared" si="13"/>
        <v/>
      </c>
      <c r="B173" s="61" t="str">
        <f t="shared" si="14"/>
        <v/>
      </c>
      <c r="C173" s="61" t="str">
        <f t="shared" si="10"/>
        <v/>
      </c>
      <c r="D173" s="61" t="str">
        <f t="shared" si="11"/>
        <v/>
      </c>
      <c r="E173" s="62" t="str">
        <f t="shared" si="12"/>
        <v/>
      </c>
    </row>
    <row r="174" spans="1:5" x14ac:dyDescent="0.3">
      <c r="A174" s="18" t="str">
        <f t="shared" si="13"/>
        <v/>
      </c>
      <c r="B174" s="61" t="str">
        <f t="shared" si="14"/>
        <v/>
      </c>
      <c r="C174" s="61" t="str">
        <f t="shared" si="10"/>
        <v/>
      </c>
      <c r="D174" s="61" t="str">
        <f t="shared" si="11"/>
        <v/>
      </c>
      <c r="E174" s="62" t="str">
        <f t="shared" si="12"/>
        <v/>
      </c>
    </row>
    <row r="175" spans="1:5" x14ac:dyDescent="0.3">
      <c r="A175" s="18" t="str">
        <f t="shared" si="13"/>
        <v/>
      </c>
      <c r="B175" s="61" t="str">
        <f t="shared" si="14"/>
        <v/>
      </c>
      <c r="C175" s="61" t="str">
        <f t="shared" si="10"/>
        <v/>
      </c>
      <c r="D175" s="61" t="str">
        <f t="shared" si="11"/>
        <v/>
      </c>
      <c r="E175" s="62" t="str">
        <f t="shared" si="12"/>
        <v/>
      </c>
    </row>
    <row r="176" spans="1:5" x14ac:dyDescent="0.3">
      <c r="A176" s="18" t="str">
        <f t="shared" si="13"/>
        <v/>
      </c>
      <c r="B176" s="61" t="str">
        <f t="shared" si="14"/>
        <v/>
      </c>
      <c r="C176" s="61" t="str">
        <f t="shared" si="10"/>
        <v/>
      </c>
      <c r="D176" s="61" t="str">
        <f t="shared" si="11"/>
        <v/>
      </c>
      <c r="E176" s="62" t="str">
        <f t="shared" si="12"/>
        <v/>
      </c>
    </row>
    <row r="177" spans="1:5" x14ac:dyDescent="0.3">
      <c r="A177" s="18" t="str">
        <f t="shared" si="13"/>
        <v/>
      </c>
      <c r="B177" s="61" t="str">
        <f t="shared" si="14"/>
        <v/>
      </c>
      <c r="C177" s="61" t="str">
        <f t="shared" si="10"/>
        <v/>
      </c>
      <c r="D177" s="61" t="str">
        <f t="shared" si="11"/>
        <v/>
      </c>
      <c r="E177" s="62" t="str">
        <f t="shared" si="12"/>
        <v/>
      </c>
    </row>
    <row r="178" spans="1:5" x14ac:dyDescent="0.3">
      <c r="A178" s="18" t="str">
        <f t="shared" si="13"/>
        <v/>
      </c>
      <c r="B178" s="61" t="str">
        <f t="shared" si="14"/>
        <v/>
      </c>
      <c r="C178" s="61" t="str">
        <f t="shared" si="10"/>
        <v/>
      </c>
      <c r="D178" s="61" t="str">
        <f t="shared" si="11"/>
        <v/>
      </c>
      <c r="E178" s="62" t="str">
        <f t="shared" si="12"/>
        <v/>
      </c>
    </row>
    <row r="179" spans="1:5" x14ac:dyDescent="0.3">
      <c r="A179" s="18" t="str">
        <f t="shared" si="13"/>
        <v/>
      </c>
      <c r="B179" s="61" t="str">
        <f t="shared" si="14"/>
        <v/>
      </c>
      <c r="C179" s="61" t="str">
        <f t="shared" si="10"/>
        <v/>
      </c>
      <c r="D179" s="61" t="str">
        <f t="shared" si="11"/>
        <v/>
      </c>
      <c r="E179" s="62" t="str">
        <f t="shared" si="12"/>
        <v/>
      </c>
    </row>
    <row r="180" spans="1:5" x14ac:dyDescent="0.3">
      <c r="A180" s="18" t="str">
        <f t="shared" si="13"/>
        <v/>
      </c>
      <c r="B180" s="61" t="str">
        <f t="shared" si="14"/>
        <v/>
      </c>
      <c r="C180" s="61" t="str">
        <f t="shared" si="10"/>
        <v/>
      </c>
      <c r="D180" s="61" t="str">
        <f t="shared" si="11"/>
        <v/>
      </c>
      <c r="E180" s="62" t="str">
        <f t="shared" si="12"/>
        <v/>
      </c>
    </row>
    <row r="181" spans="1:5" x14ac:dyDescent="0.3">
      <c r="A181" s="18" t="str">
        <f t="shared" si="13"/>
        <v/>
      </c>
      <c r="B181" s="61" t="str">
        <f t="shared" si="14"/>
        <v/>
      </c>
      <c r="C181" s="61" t="str">
        <f t="shared" si="10"/>
        <v/>
      </c>
      <c r="D181" s="61" t="str">
        <f t="shared" si="11"/>
        <v/>
      </c>
      <c r="E181" s="62" t="str">
        <f t="shared" si="12"/>
        <v/>
      </c>
    </row>
    <row r="182" spans="1:5" x14ac:dyDescent="0.3">
      <c r="A182" s="18" t="str">
        <f t="shared" si="13"/>
        <v/>
      </c>
      <c r="B182" s="61" t="str">
        <f t="shared" si="14"/>
        <v/>
      </c>
      <c r="C182" s="61" t="str">
        <f t="shared" si="10"/>
        <v/>
      </c>
      <c r="D182" s="61" t="str">
        <f t="shared" si="11"/>
        <v/>
      </c>
      <c r="E182" s="62" t="str">
        <f t="shared" si="12"/>
        <v/>
      </c>
    </row>
    <row r="183" spans="1:5" x14ac:dyDescent="0.3">
      <c r="A183" s="18" t="str">
        <f t="shared" si="13"/>
        <v/>
      </c>
      <c r="B183" s="61" t="str">
        <f t="shared" si="14"/>
        <v/>
      </c>
      <c r="C183" s="61" t="str">
        <f t="shared" si="10"/>
        <v/>
      </c>
      <c r="D183" s="61" t="str">
        <f t="shared" si="11"/>
        <v/>
      </c>
      <c r="E183" s="62" t="str">
        <f t="shared" si="12"/>
        <v/>
      </c>
    </row>
    <row r="184" spans="1:5" x14ac:dyDescent="0.3">
      <c r="A184" s="18" t="str">
        <f t="shared" si="13"/>
        <v/>
      </c>
      <c r="B184" s="61" t="str">
        <f t="shared" si="14"/>
        <v/>
      </c>
      <c r="C184" s="61" t="str">
        <f t="shared" si="10"/>
        <v/>
      </c>
      <c r="D184" s="61" t="str">
        <f t="shared" si="11"/>
        <v/>
      </c>
      <c r="E184" s="62" t="str">
        <f t="shared" si="12"/>
        <v/>
      </c>
    </row>
    <row r="185" spans="1:5" x14ac:dyDescent="0.3">
      <c r="A185" s="18" t="str">
        <f t="shared" si="13"/>
        <v/>
      </c>
      <c r="B185" s="61" t="str">
        <f t="shared" si="14"/>
        <v/>
      </c>
      <c r="C185" s="61" t="str">
        <f t="shared" si="10"/>
        <v/>
      </c>
      <c r="D185" s="61" t="str">
        <f t="shared" si="11"/>
        <v/>
      </c>
      <c r="E185" s="62" t="str">
        <f t="shared" si="12"/>
        <v/>
      </c>
    </row>
    <row r="186" spans="1:5" x14ac:dyDescent="0.3">
      <c r="A186" s="18" t="str">
        <f t="shared" si="13"/>
        <v/>
      </c>
      <c r="B186" s="61" t="str">
        <f t="shared" si="14"/>
        <v/>
      </c>
      <c r="C186" s="61" t="str">
        <f t="shared" si="10"/>
        <v/>
      </c>
      <c r="D186" s="61" t="str">
        <f t="shared" si="11"/>
        <v/>
      </c>
      <c r="E186" s="62" t="str">
        <f t="shared" si="12"/>
        <v/>
      </c>
    </row>
    <row r="187" spans="1:5" x14ac:dyDescent="0.3">
      <c r="A187" s="18" t="str">
        <f t="shared" si="13"/>
        <v/>
      </c>
      <c r="B187" s="61" t="str">
        <f t="shared" si="14"/>
        <v/>
      </c>
      <c r="C187" s="61" t="str">
        <f t="shared" si="10"/>
        <v/>
      </c>
      <c r="D187" s="61" t="str">
        <f t="shared" si="11"/>
        <v/>
      </c>
      <c r="E187" s="62" t="str">
        <f t="shared" si="12"/>
        <v/>
      </c>
    </row>
    <row r="188" spans="1:5" x14ac:dyDescent="0.3">
      <c r="A188" s="18" t="str">
        <f t="shared" si="13"/>
        <v/>
      </c>
      <c r="B188" s="61" t="str">
        <f t="shared" si="14"/>
        <v/>
      </c>
      <c r="C188" s="61" t="str">
        <f t="shared" si="10"/>
        <v/>
      </c>
      <c r="D188" s="61" t="str">
        <f t="shared" si="11"/>
        <v/>
      </c>
      <c r="E188" s="62" t="str">
        <f t="shared" si="12"/>
        <v/>
      </c>
    </row>
    <row r="189" spans="1:5" x14ac:dyDescent="0.3">
      <c r="A189" s="18" t="str">
        <f t="shared" si="13"/>
        <v/>
      </c>
      <c r="B189" s="61" t="str">
        <f t="shared" si="14"/>
        <v/>
      </c>
      <c r="C189" s="61" t="str">
        <f t="shared" si="10"/>
        <v/>
      </c>
      <c r="D189" s="61" t="str">
        <f t="shared" si="11"/>
        <v/>
      </c>
      <c r="E189" s="62" t="str">
        <f t="shared" si="12"/>
        <v/>
      </c>
    </row>
    <row r="190" spans="1:5" x14ac:dyDescent="0.3">
      <c r="A190" s="18" t="str">
        <f t="shared" si="13"/>
        <v/>
      </c>
      <c r="B190" s="61" t="str">
        <f t="shared" si="14"/>
        <v/>
      </c>
      <c r="C190" s="61" t="str">
        <f t="shared" si="10"/>
        <v/>
      </c>
      <c r="D190" s="61" t="str">
        <f t="shared" si="11"/>
        <v/>
      </c>
      <c r="E190" s="62" t="str">
        <f t="shared" si="12"/>
        <v/>
      </c>
    </row>
    <row r="191" spans="1:5" x14ac:dyDescent="0.3">
      <c r="A191" s="18" t="str">
        <f t="shared" si="13"/>
        <v/>
      </c>
      <c r="B191" s="61" t="str">
        <f t="shared" si="14"/>
        <v/>
      </c>
      <c r="C191" s="61" t="str">
        <f t="shared" si="10"/>
        <v/>
      </c>
      <c r="D191" s="61" t="str">
        <f t="shared" si="11"/>
        <v/>
      </c>
      <c r="E191" s="62" t="str">
        <f t="shared" si="12"/>
        <v/>
      </c>
    </row>
    <row r="192" spans="1:5" x14ac:dyDescent="0.3">
      <c r="A192" s="18" t="str">
        <f t="shared" si="13"/>
        <v/>
      </c>
      <c r="B192" s="61" t="str">
        <f t="shared" si="14"/>
        <v/>
      </c>
      <c r="C192" s="61" t="str">
        <f t="shared" si="10"/>
        <v/>
      </c>
      <c r="D192" s="61" t="str">
        <f t="shared" si="11"/>
        <v/>
      </c>
      <c r="E192" s="62" t="str">
        <f t="shared" si="12"/>
        <v/>
      </c>
    </row>
    <row r="193" spans="1:5" x14ac:dyDescent="0.3">
      <c r="A193" s="18" t="str">
        <f t="shared" si="13"/>
        <v/>
      </c>
      <c r="B193" s="61" t="str">
        <f t="shared" si="14"/>
        <v/>
      </c>
      <c r="C193" s="61" t="str">
        <f t="shared" si="10"/>
        <v/>
      </c>
      <c r="D193" s="61" t="str">
        <f t="shared" si="11"/>
        <v/>
      </c>
      <c r="E193" s="62" t="str">
        <f t="shared" si="12"/>
        <v/>
      </c>
    </row>
    <row r="194" spans="1:5" x14ac:dyDescent="0.3">
      <c r="A194" s="18" t="str">
        <f t="shared" si="13"/>
        <v/>
      </c>
      <c r="B194" s="61" t="str">
        <f t="shared" si="14"/>
        <v/>
      </c>
      <c r="C194" s="61" t="str">
        <f t="shared" si="10"/>
        <v/>
      </c>
      <c r="D194" s="61" t="str">
        <f t="shared" si="11"/>
        <v/>
      </c>
      <c r="E194" s="62" t="str">
        <f t="shared" si="12"/>
        <v/>
      </c>
    </row>
    <row r="195" spans="1:5" x14ac:dyDescent="0.3">
      <c r="A195" s="18" t="str">
        <f t="shared" si="13"/>
        <v/>
      </c>
      <c r="B195" s="61" t="str">
        <f t="shared" si="14"/>
        <v/>
      </c>
      <c r="C195" s="61" t="str">
        <f t="shared" si="10"/>
        <v/>
      </c>
      <c r="D195" s="61" t="str">
        <f t="shared" si="11"/>
        <v/>
      </c>
      <c r="E195" s="62" t="str">
        <f t="shared" si="12"/>
        <v/>
      </c>
    </row>
    <row r="196" spans="1:5" x14ac:dyDescent="0.3">
      <c r="A196" s="18" t="str">
        <f t="shared" si="13"/>
        <v/>
      </c>
      <c r="B196" s="61" t="str">
        <f t="shared" si="14"/>
        <v/>
      </c>
      <c r="C196" s="61" t="str">
        <f t="shared" si="10"/>
        <v/>
      </c>
      <c r="D196" s="61" t="str">
        <f t="shared" si="11"/>
        <v/>
      </c>
      <c r="E196" s="62" t="str">
        <f t="shared" si="12"/>
        <v/>
      </c>
    </row>
    <row r="197" spans="1:5" x14ac:dyDescent="0.3">
      <c r="A197" s="18" t="str">
        <f t="shared" si="13"/>
        <v/>
      </c>
      <c r="B197" s="61" t="str">
        <f t="shared" si="14"/>
        <v/>
      </c>
      <c r="C197" s="61" t="str">
        <f t="shared" si="10"/>
        <v/>
      </c>
      <c r="D197" s="61" t="str">
        <f t="shared" si="11"/>
        <v/>
      </c>
      <c r="E197" s="62" t="str">
        <f t="shared" si="12"/>
        <v/>
      </c>
    </row>
    <row r="198" spans="1:5" x14ac:dyDescent="0.3">
      <c r="A198" s="18" t="str">
        <f t="shared" si="13"/>
        <v/>
      </c>
      <c r="B198" s="61" t="str">
        <f t="shared" si="14"/>
        <v/>
      </c>
      <c r="C198" s="61" t="str">
        <f t="shared" si="10"/>
        <v/>
      </c>
      <c r="D198" s="61" t="str">
        <f t="shared" si="11"/>
        <v/>
      </c>
      <c r="E198" s="62" t="str">
        <f t="shared" si="12"/>
        <v/>
      </c>
    </row>
    <row r="199" spans="1:5" x14ac:dyDescent="0.3">
      <c r="A199" s="18" t="str">
        <f t="shared" si="13"/>
        <v/>
      </c>
      <c r="B199" s="61" t="str">
        <f t="shared" si="14"/>
        <v/>
      </c>
      <c r="C199" s="61" t="str">
        <f t="shared" si="10"/>
        <v/>
      </c>
      <c r="D199" s="61" t="str">
        <f t="shared" si="11"/>
        <v/>
      </c>
      <c r="E199" s="62" t="str">
        <f t="shared" si="12"/>
        <v/>
      </c>
    </row>
    <row r="200" spans="1:5" x14ac:dyDescent="0.3">
      <c r="A200" s="18" t="str">
        <f t="shared" si="13"/>
        <v/>
      </c>
      <c r="B200" s="61" t="str">
        <f t="shared" si="14"/>
        <v/>
      </c>
      <c r="C200" s="61" t="str">
        <f t="shared" si="10"/>
        <v/>
      </c>
      <c r="D200" s="61" t="str">
        <f t="shared" si="11"/>
        <v/>
      </c>
      <c r="E200" s="62" t="str">
        <f t="shared" si="12"/>
        <v/>
      </c>
    </row>
    <row r="201" spans="1:5" x14ac:dyDescent="0.3">
      <c r="A201" s="18" t="str">
        <f t="shared" si="13"/>
        <v/>
      </c>
      <c r="B201" s="61" t="str">
        <f t="shared" si="14"/>
        <v/>
      </c>
      <c r="C201" s="61" t="str">
        <f t="shared" si="10"/>
        <v/>
      </c>
      <c r="D201" s="61" t="str">
        <f t="shared" si="11"/>
        <v/>
      </c>
      <c r="E201" s="62" t="str">
        <f t="shared" si="12"/>
        <v/>
      </c>
    </row>
    <row r="202" spans="1:5" x14ac:dyDescent="0.3">
      <c r="A202" s="18" t="str">
        <f t="shared" si="13"/>
        <v/>
      </c>
      <c r="B202" s="61" t="str">
        <f t="shared" si="14"/>
        <v/>
      </c>
      <c r="C202" s="61" t="str">
        <f t="shared" si="10"/>
        <v/>
      </c>
      <c r="D202" s="61" t="str">
        <f t="shared" si="11"/>
        <v/>
      </c>
      <c r="E202" s="62" t="str">
        <f t="shared" si="12"/>
        <v/>
      </c>
    </row>
    <row r="203" spans="1:5" x14ac:dyDescent="0.3">
      <c r="A203" s="18" t="str">
        <f t="shared" si="13"/>
        <v/>
      </c>
      <c r="B203" s="61" t="str">
        <f t="shared" si="14"/>
        <v/>
      </c>
      <c r="C203" s="61" t="str">
        <f t="shared" si="10"/>
        <v/>
      </c>
      <c r="D203" s="61" t="str">
        <f t="shared" si="11"/>
        <v/>
      </c>
      <c r="E203" s="62" t="str">
        <f t="shared" si="12"/>
        <v/>
      </c>
    </row>
    <row r="204" spans="1:5" x14ac:dyDescent="0.3">
      <c r="A204" s="18" t="str">
        <f t="shared" si="13"/>
        <v/>
      </c>
      <c r="B204" s="61" t="str">
        <f t="shared" si="14"/>
        <v/>
      </c>
      <c r="C204" s="61" t="str">
        <f t="shared" si="10"/>
        <v/>
      </c>
      <c r="D204" s="61" t="str">
        <f t="shared" si="11"/>
        <v/>
      </c>
      <c r="E204" s="62" t="str">
        <f t="shared" si="12"/>
        <v/>
      </c>
    </row>
    <row r="205" spans="1:5" x14ac:dyDescent="0.3">
      <c r="A205" s="18" t="str">
        <f t="shared" si="13"/>
        <v/>
      </c>
      <c r="B205" s="61" t="str">
        <f t="shared" si="14"/>
        <v/>
      </c>
      <c r="C205" s="61" t="str">
        <f t="shared" ref="C205:C268" si="15">IF(A205="","",ROUND(B205*$B$4/$C$6,0))</f>
        <v/>
      </c>
      <c r="D205" s="61" t="str">
        <f t="shared" ref="D205:D268" si="16">IF(A205="","",ROUND($B$7,0))</f>
        <v/>
      </c>
      <c r="E205" s="62" t="str">
        <f t="shared" ref="E205:E268" si="17">IF(A205="","",ROUND(B205+C205-D205,0))</f>
        <v/>
      </c>
    </row>
    <row r="206" spans="1:5" x14ac:dyDescent="0.3">
      <c r="A206" s="18" t="str">
        <f t="shared" ref="A206:A269" si="18">IF(A205&lt;$B$5*$C$6,A205+1,"")</f>
        <v/>
      </c>
      <c r="B206" s="61" t="str">
        <f t="shared" ref="B206:B269" si="19">IF(A206="","",E205)</f>
        <v/>
      </c>
      <c r="C206" s="61" t="str">
        <f t="shared" si="15"/>
        <v/>
      </c>
      <c r="D206" s="61" t="str">
        <f t="shared" si="16"/>
        <v/>
      </c>
      <c r="E206" s="62" t="str">
        <f t="shared" si="17"/>
        <v/>
      </c>
    </row>
    <row r="207" spans="1:5" x14ac:dyDescent="0.3">
      <c r="A207" s="18" t="str">
        <f t="shared" si="18"/>
        <v/>
      </c>
      <c r="B207" s="61" t="str">
        <f t="shared" si="19"/>
        <v/>
      </c>
      <c r="C207" s="61" t="str">
        <f t="shared" si="15"/>
        <v/>
      </c>
      <c r="D207" s="61" t="str">
        <f t="shared" si="16"/>
        <v/>
      </c>
      <c r="E207" s="62" t="str">
        <f t="shared" si="17"/>
        <v/>
      </c>
    </row>
    <row r="208" spans="1:5" x14ac:dyDescent="0.3">
      <c r="A208" s="18" t="str">
        <f t="shared" si="18"/>
        <v/>
      </c>
      <c r="B208" s="61" t="str">
        <f t="shared" si="19"/>
        <v/>
      </c>
      <c r="C208" s="61" t="str">
        <f t="shared" si="15"/>
        <v/>
      </c>
      <c r="D208" s="61" t="str">
        <f t="shared" si="16"/>
        <v/>
      </c>
      <c r="E208" s="62" t="str">
        <f t="shared" si="17"/>
        <v/>
      </c>
    </row>
    <row r="209" spans="1:5" x14ac:dyDescent="0.3">
      <c r="A209" s="18" t="str">
        <f t="shared" si="18"/>
        <v/>
      </c>
      <c r="B209" s="61" t="str">
        <f t="shared" si="19"/>
        <v/>
      </c>
      <c r="C209" s="61" t="str">
        <f t="shared" si="15"/>
        <v/>
      </c>
      <c r="D209" s="61" t="str">
        <f t="shared" si="16"/>
        <v/>
      </c>
      <c r="E209" s="62" t="str">
        <f t="shared" si="17"/>
        <v/>
      </c>
    </row>
    <row r="210" spans="1:5" x14ac:dyDescent="0.3">
      <c r="A210" s="18" t="str">
        <f t="shared" si="18"/>
        <v/>
      </c>
      <c r="B210" s="61" t="str">
        <f t="shared" si="19"/>
        <v/>
      </c>
      <c r="C210" s="61" t="str">
        <f t="shared" si="15"/>
        <v/>
      </c>
      <c r="D210" s="61" t="str">
        <f t="shared" si="16"/>
        <v/>
      </c>
      <c r="E210" s="62" t="str">
        <f t="shared" si="17"/>
        <v/>
      </c>
    </row>
    <row r="211" spans="1:5" x14ac:dyDescent="0.3">
      <c r="A211" s="18" t="str">
        <f t="shared" si="18"/>
        <v/>
      </c>
      <c r="B211" s="61" t="str">
        <f t="shared" si="19"/>
        <v/>
      </c>
      <c r="C211" s="61" t="str">
        <f t="shared" si="15"/>
        <v/>
      </c>
      <c r="D211" s="61" t="str">
        <f t="shared" si="16"/>
        <v/>
      </c>
      <c r="E211" s="62" t="str">
        <f t="shared" si="17"/>
        <v/>
      </c>
    </row>
    <row r="212" spans="1:5" x14ac:dyDescent="0.3">
      <c r="A212" s="18" t="str">
        <f t="shared" si="18"/>
        <v/>
      </c>
      <c r="B212" s="61" t="str">
        <f t="shared" si="19"/>
        <v/>
      </c>
      <c r="C212" s="61" t="str">
        <f t="shared" si="15"/>
        <v/>
      </c>
      <c r="D212" s="61" t="str">
        <f t="shared" si="16"/>
        <v/>
      </c>
      <c r="E212" s="62" t="str">
        <f t="shared" si="17"/>
        <v/>
      </c>
    </row>
    <row r="213" spans="1:5" x14ac:dyDescent="0.3">
      <c r="A213" s="18" t="str">
        <f t="shared" si="18"/>
        <v/>
      </c>
      <c r="B213" s="61" t="str">
        <f t="shared" si="19"/>
        <v/>
      </c>
      <c r="C213" s="61" t="str">
        <f t="shared" si="15"/>
        <v/>
      </c>
      <c r="D213" s="61" t="str">
        <f t="shared" si="16"/>
        <v/>
      </c>
      <c r="E213" s="62" t="str">
        <f t="shared" si="17"/>
        <v/>
      </c>
    </row>
    <row r="214" spans="1:5" x14ac:dyDescent="0.3">
      <c r="A214" s="18" t="str">
        <f t="shared" si="18"/>
        <v/>
      </c>
      <c r="B214" s="61" t="str">
        <f t="shared" si="19"/>
        <v/>
      </c>
      <c r="C214" s="61" t="str">
        <f t="shared" si="15"/>
        <v/>
      </c>
      <c r="D214" s="61" t="str">
        <f t="shared" si="16"/>
        <v/>
      </c>
      <c r="E214" s="62" t="str">
        <f t="shared" si="17"/>
        <v/>
      </c>
    </row>
    <row r="215" spans="1:5" x14ac:dyDescent="0.3">
      <c r="A215" s="18" t="str">
        <f t="shared" si="18"/>
        <v/>
      </c>
      <c r="B215" s="61" t="str">
        <f t="shared" si="19"/>
        <v/>
      </c>
      <c r="C215" s="61" t="str">
        <f t="shared" si="15"/>
        <v/>
      </c>
      <c r="D215" s="61" t="str">
        <f t="shared" si="16"/>
        <v/>
      </c>
      <c r="E215" s="62" t="str">
        <f t="shared" si="17"/>
        <v/>
      </c>
    </row>
    <row r="216" spans="1:5" x14ac:dyDescent="0.3">
      <c r="A216" s="18" t="str">
        <f t="shared" si="18"/>
        <v/>
      </c>
      <c r="B216" s="61" t="str">
        <f t="shared" si="19"/>
        <v/>
      </c>
      <c r="C216" s="61" t="str">
        <f t="shared" si="15"/>
        <v/>
      </c>
      <c r="D216" s="61" t="str">
        <f t="shared" si="16"/>
        <v/>
      </c>
      <c r="E216" s="62" t="str">
        <f t="shared" si="17"/>
        <v/>
      </c>
    </row>
    <row r="217" spans="1:5" x14ac:dyDescent="0.3">
      <c r="A217" s="18" t="str">
        <f t="shared" si="18"/>
        <v/>
      </c>
      <c r="B217" s="61" t="str">
        <f t="shared" si="19"/>
        <v/>
      </c>
      <c r="C217" s="61" t="str">
        <f t="shared" si="15"/>
        <v/>
      </c>
      <c r="D217" s="61" t="str">
        <f t="shared" si="16"/>
        <v/>
      </c>
      <c r="E217" s="62" t="str">
        <f t="shared" si="17"/>
        <v/>
      </c>
    </row>
    <row r="218" spans="1:5" x14ac:dyDescent="0.3">
      <c r="A218" s="18" t="str">
        <f t="shared" si="18"/>
        <v/>
      </c>
      <c r="B218" s="61" t="str">
        <f t="shared" si="19"/>
        <v/>
      </c>
      <c r="C218" s="61" t="str">
        <f t="shared" si="15"/>
        <v/>
      </c>
      <c r="D218" s="61" t="str">
        <f t="shared" si="16"/>
        <v/>
      </c>
      <c r="E218" s="62" t="str">
        <f t="shared" si="17"/>
        <v/>
      </c>
    </row>
    <row r="219" spans="1:5" x14ac:dyDescent="0.3">
      <c r="A219" s="18" t="str">
        <f t="shared" si="18"/>
        <v/>
      </c>
      <c r="B219" s="61" t="str">
        <f t="shared" si="19"/>
        <v/>
      </c>
      <c r="C219" s="61" t="str">
        <f t="shared" si="15"/>
        <v/>
      </c>
      <c r="D219" s="61" t="str">
        <f t="shared" si="16"/>
        <v/>
      </c>
      <c r="E219" s="62" t="str">
        <f t="shared" si="17"/>
        <v/>
      </c>
    </row>
    <row r="220" spans="1:5" x14ac:dyDescent="0.3">
      <c r="A220" s="18" t="str">
        <f t="shared" si="18"/>
        <v/>
      </c>
      <c r="B220" s="61" t="str">
        <f t="shared" si="19"/>
        <v/>
      </c>
      <c r="C220" s="61" t="str">
        <f t="shared" si="15"/>
        <v/>
      </c>
      <c r="D220" s="61" t="str">
        <f t="shared" si="16"/>
        <v/>
      </c>
      <c r="E220" s="62" t="str">
        <f t="shared" si="17"/>
        <v/>
      </c>
    </row>
    <row r="221" spans="1:5" x14ac:dyDescent="0.3">
      <c r="A221" s="18" t="str">
        <f t="shared" si="18"/>
        <v/>
      </c>
      <c r="B221" s="61" t="str">
        <f t="shared" si="19"/>
        <v/>
      </c>
      <c r="C221" s="61" t="str">
        <f t="shared" si="15"/>
        <v/>
      </c>
      <c r="D221" s="61" t="str">
        <f t="shared" si="16"/>
        <v/>
      </c>
      <c r="E221" s="62" t="str">
        <f t="shared" si="17"/>
        <v/>
      </c>
    </row>
    <row r="222" spans="1:5" x14ac:dyDescent="0.3">
      <c r="A222" s="18" t="str">
        <f t="shared" si="18"/>
        <v/>
      </c>
      <c r="B222" s="61" t="str">
        <f t="shared" si="19"/>
        <v/>
      </c>
      <c r="C222" s="61" t="str">
        <f t="shared" si="15"/>
        <v/>
      </c>
      <c r="D222" s="61" t="str">
        <f t="shared" si="16"/>
        <v/>
      </c>
      <c r="E222" s="62" t="str">
        <f t="shared" si="17"/>
        <v/>
      </c>
    </row>
    <row r="223" spans="1:5" x14ac:dyDescent="0.3">
      <c r="A223" s="18" t="str">
        <f t="shared" si="18"/>
        <v/>
      </c>
      <c r="B223" s="61" t="str">
        <f t="shared" si="19"/>
        <v/>
      </c>
      <c r="C223" s="61" t="str">
        <f t="shared" si="15"/>
        <v/>
      </c>
      <c r="D223" s="61" t="str">
        <f t="shared" si="16"/>
        <v/>
      </c>
      <c r="E223" s="62" t="str">
        <f t="shared" si="17"/>
        <v/>
      </c>
    </row>
    <row r="224" spans="1:5" x14ac:dyDescent="0.3">
      <c r="A224" s="18" t="str">
        <f t="shared" si="18"/>
        <v/>
      </c>
      <c r="B224" s="61" t="str">
        <f t="shared" si="19"/>
        <v/>
      </c>
      <c r="C224" s="61" t="str">
        <f t="shared" si="15"/>
        <v/>
      </c>
      <c r="D224" s="61" t="str">
        <f t="shared" si="16"/>
        <v/>
      </c>
      <c r="E224" s="62" t="str">
        <f t="shared" si="17"/>
        <v/>
      </c>
    </row>
    <row r="225" spans="1:5" x14ac:dyDescent="0.3">
      <c r="A225" s="18" t="str">
        <f t="shared" si="18"/>
        <v/>
      </c>
      <c r="B225" s="61" t="str">
        <f t="shared" si="19"/>
        <v/>
      </c>
      <c r="C225" s="61" t="str">
        <f t="shared" si="15"/>
        <v/>
      </c>
      <c r="D225" s="61" t="str">
        <f t="shared" si="16"/>
        <v/>
      </c>
      <c r="E225" s="62" t="str">
        <f t="shared" si="17"/>
        <v/>
      </c>
    </row>
    <row r="226" spans="1:5" x14ac:dyDescent="0.3">
      <c r="A226" s="18" t="str">
        <f t="shared" si="18"/>
        <v/>
      </c>
      <c r="B226" s="61" t="str">
        <f t="shared" si="19"/>
        <v/>
      </c>
      <c r="C226" s="61" t="str">
        <f t="shared" si="15"/>
        <v/>
      </c>
      <c r="D226" s="61" t="str">
        <f t="shared" si="16"/>
        <v/>
      </c>
      <c r="E226" s="62" t="str">
        <f t="shared" si="17"/>
        <v/>
      </c>
    </row>
    <row r="227" spans="1:5" x14ac:dyDescent="0.3">
      <c r="A227" s="18" t="str">
        <f t="shared" si="18"/>
        <v/>
      </c>
      <c r="B227" s="61" t="str">
        <f t="shared" si="19"/>
        <v/>
      </c>
      <c r="C227" s="61" t="str">
        <f t="shared" si="15"/>
        <v/>
      </c>
      <c r="D227" s="61" t="str">
        <f t="shared" si="16"/>
        <v/>
      </c>
      <c r="E227" s="62" t="str">
        <f t="shared" si="17"/>
        <v/>
      </c>
    </row>
    <row r="228" spans="1:5" x14ac:dyDescent="0.3">
      <c r="A228" s="18" t="str">
        <f t="shared" si="18"/>
        <v/>
      </c>
      <c r="B228" s="61" t="str">
        <f t="shared" si="19"/>
        <v/>
      </c>
      <c r="C228" s="61" t="str">
        <f t="shared" si="15"/>
        <v/>
      </c>
      <c r="D228" s="61" t="str">
        <f t="shared" si="16"/>
        <v/>
      </c>
      <c r="E228" s="62" t="str">
        <f t="shared" si="17"/>
        <v/>
      </c>
    </row>
    <row r="229" spans="1:5" x14ac:dyDescent="0.3">
      <c r="A229" s="18" t="str">
        <f t="shared" si="18"/>
        <v/>
      </c>
      <c r="B229" s="61" t="str">
        <f t="shared" si="19"/>
        <v/>
      </c>
      <c r="C229" s="61" t="str">
        <f t="shared" si="15"/>
        <v/>
      </c>
      <c r="D229" s="61" t="str">
        <f t="shared" si="16"/>
        <v/>
      </c>
      <c r="E229" s="62" t="str">
        <f t="shared" si="17"/>
        <v/>
      </c>
    </row>
    <row r="230" spans="1:5" x14ac:dyDescent="0.3">
      <c r="A230" s="18" t="str">
        <f t="shared" si="18"/>
        <v/>
      </c>
      <c r="B230" s="61" t="str">
        <f t="shared" si="19"/>
        <v/>
      </c>
      <c r="C230" s="61" t="str">
        <f t="shared" si="15"/>
        <v/>
      </c>
      <c r="D230" s="61" t="str">
        <f t="shared" si="16"/>
        <v/>
      </c>
      <c r="E230" s="62" t="str">
        <f t="shared" si="17"/>
        <v/>
      </c>
    </row>
    <row r="231" spans="1:5" x14ac:dyDescent="0.3">
      <c r="A231" s="18" t="str">
        <f t="shared" si="18"/>
        <v/>
      </c>
      <c r="B231" s="61" t="str">
        <f t="shared" si="19"/>
        <v/>
      </c>
      <c r="C231" s="61" t="str">
        <f t="shared" si="15"/>
        <v/>
      </c>
      <c r="D231" s="61" t="str">
        <f t="shared" si="16"/>
        <v/>
      </c>
      <c r="E231" s="62" t="str">
        <f t="shared" si="17"/>
        <v/>
      </c>
    </row>
    <row r="232" spans="1:5" x14ac:dyDescent="0.3">
      <c r="A232" s="18" t="str">
        <f t="shared" si="18"/>
        <v/>
      </c>
      <c r="B232" s="61" t="str">
        <f t="shared" si="19"/>
        <v/>
      </c>
      <c r="C232" s="61" t="str">
        <f t="shared" si="15"/>
        <v/>
      </c>
      <c r="D232" s="61" t="str">
        <f t="shared" si="16"/>
        <v/>
      </c>
      <c r="E232" s="62" t="str">
        <f t="shared" si="17"/>
        <v/>
      </c>
    </row>
    <row r="233" spans="1:5" x14ac:dyDescent="0.3">
      <c r="A233" s="18" t="str">
        <f t="shared" si="18"/>
        <v/>
      </c>
      <c r="B233" s="61" t="str">
        <f t="shared" si="19"/>
        <v/>
      </c>
      <c r="C233" s="61" t="str">
        <f t="shared" si="15"/>
        <v/>
      </c>
      <c r="D233" s="61" t="str">
        <f t="shared" si="16"/>
        <v/>
      </c>
      <c r="E233" s="62" t="str">
        <f t="shared" si="17"/>
        <v/>
      </c>
    </row>
    <row r="234" spans="1:5" x14ac:dyDescent="0.3">
      <c r="A234" s="18" t="str">
        <f t="shared" si="18"/>
        <v/>
      </c>
      <c r="B234" s="61" t="str">
        <f t="shared" si="19"/>
        <v/>
      </c>
      <c r="C234" s="61" t="str">
        <f t="shared" si="15"/>
        <v/>
      </c>
      <c r="D234" s="61" t="str">
        <f t="shared" si="16"/>
        <v/>
      </c>
      <c r="E234" s="62" t="str">
        <f t="shared" si="17"/>
        <v/>
      </c>
    </row>
    <row r="235" spans="1:5" x14ac:dyDescent="0.3">
      <c r="A235" s="18" t="str">
        <f t="shared" si="18"/>
        <v/>
      </c>
      <c r="B235" s="61" t="str">
        <f t="shared" si="19"/>
        <v/>
      </c>
      <c r="C235" s="61" t="str">
        <f t="shared" si="15"/>
        <v/>
      </c>
      <c r="D235" s="61" t="str">
        <f t="shared" si="16"/>
        <v/>
      </c>
      <c r="E235" s="62" t="str">
        <f t="shared" si="17"/>
        <v/>
      </c>
    </row>
    <row r="236" spans="1:5" x14ac:dyDescent="0.3">
      <c r="A236" s="18" t="str">
        <f t="shared" si="18"/>
        <v/>
      </c>
      <c r="B236" s="61" t="str">
        <f t="shared" si="19"/>
        <v/>
      </c>
      <c r="C236" s="61" t="str">
        <f t="shared" si="15"/>
        <v/>
      </c>
      <c r="D236" s="61" t="str">
        <f t="shared" si="16"/>
        <v/>
      </c>
      <c r="E236" s="62" t="str">
        <f t="shared" si="17"/>
        <v/>
      </c>
    </row>
    <row r="237" spans="1:5" x14ac:dyDescent="0.3">
      <c r="A237" s="18" t="str">
        <f t="shared" si="18"/>
        <v/>
      </c>
      <c r="B237" s="61" t="str">
        <f t="shared" si="19"/>
        <v/>
      </c>
      <c r="C237" s="61" t="str">
        <f t="shared" si="15"/>
        <v/>
      </c>
      <c r="D237" s="61" t="str">
        <f t="shared" si="16"/>
        <v/>
      </c>
      <c r="E237" s="62" t="str">
        <f t="shared" si="17"/>
        <v/>
      </c>
    </row>
    <row r="238" spans="1:5" x14ac:dyDescent="0.3">
      <c r="A238" s="18" t="str">
        <f t="shared" si="18"/>
        <v/>
      </c>
      <c r="B238" s="61" t="str">
        <f t="shared" si="19"/>
        <v/>
      </c>
      <c r="C238" s="61" t="str">
        <f t="shared" si="15"/>
        <v/>
      </c>
      <c r="D238" s="61" t="str">
        <f t="shared" si="16"/>
        <v/>
      </c>
      <c r="E238" s="62" t="str">
        <f t="shared" si="17"/>
        <v/>
      </c>
    </row>
    <row r="239" spans="1:5" x14ac:dyDescent="0.3">
      <c r="A239" s="18" t="str">
        <f t="shared" si="18"/>
        <v/>
      </c>
      <c r="B239" s="61" t="str">
        <f t="shared" si="19"/>
        <v/>
      </c>
      <c r="C239" s="61" t="str">
        <f t="shared" si="15"/>
        <v/>
      </c>
      <c r="D239" s="61" t="str">
        <f t="shared" si="16"/>
        <v/>
      </c>
      <c r="E239" s="62" t="str">
        <f t="shared" si="17"/>
        <v/>
      </c>
    </row>
    <row r="240" spans="1:5" x14ac:dyDescent="0.3">
      <c r="A240" s="18" t="str">
        <f t="shared" si="18"/>
        <v/>
      </c>
      <c r="B240" s="61" t="str">
        <f t="shared" si="19"/>
        <v/>
      </c>
      <c r="C240" s="61" t="str">
        <f t="shared" si="15"/>
        <v/>
      </c>
      <c r="D240" s="61" t="str">
        <f t="shared" si="16"/>
        <v/>
      </c>
      <c r="E240" s="62" t="str">
        <f t="shared" si="17"/>
        <v/>
      </c>
    </row>
    <row r="241" spans="1:5" x14ac:dyDescent="0.3">
      <c r="A241" s="18" t="str">
        <f t="shared" si="18"/>
        <v/>
      </c>
      <c r="B241" s="61" t="str">
        <f t="shared" si="19"/>
        <v/>
      </c>
      <c r="C241" s="61" t="str">
        <f t="shared" si="15"/>
        <v/>
      </c>
      <c r="D241" s="61" t="str">
        <f t="shared" si="16"/>
        <v/>
      </c>
      <c r="E241" s="62" t="str">
        <f t="shared" si="17"/>
        <v/>
      </c>
    </row>
    <row r="242" spans="1:5" x14ac:dyDescent="0.3">
      <c r="A242" s="18" t="str">
        <f t="shared" si="18"/>
        <v/>
      </c>
      <c r="B242" s="61" t="str">
        <f t="shared" si="19"/>
        <v/>
      </c>
      <c r="C242" s="61" t="str">
        <f t="shared" si="15"/>
        <v/>
      </c>
      <c r="D242" s="61" t="str">
        <f t="shared" si="16"/>
        <v/>
      </c>
      <c r="E242" s="62" t="str">
        <f t="shared" si="17"/>
        <v/>
      </c>
    </row>
    <row r="243" spans="1:5" x14ac:dyDescent="0.3">
      <c r="A243" s="18" t="str">
        <f t="shared" si="18"/>
        <v/>
      </c>
      <c r="B243" s="61" t="str">
        <f t="shared" si="19"/>
        <v/>
      </c>
      <c r="C243" s="61" t="str">
        <f t="shared" si="15"/>
        <v/>
      </c>
      <c r="D243" s="61" t="str">
        <f t="shared" si="16"/>
        <v/>
      </c>
      <c r="E243" s="62" t="str">
        <f t="shared" si="17"/>
        <v/>
      </c>
    </row>
    <row r="244" spans="1:5" x14ac:dyDescent="0.3">
      <c r="A244" s="18" t="str">
        <f t="shared" si="18"/>
        <v/>
      </c>
      <c r="B244" s="61" t="str">
        <f t="shared" si="19"/>
        <v/>
      </c>
      <c r="C244" s="61" t="str">
        <f t="shared" si="15"/>
        <v/>
      </c>
      <c r="D244" s="61" t="str">
        <f t="shared" si="16"/>
        <v/>
      </c>
      <c r="E244" s="62" t="str">
        <f t="shared" si="17"/>
        <v/>
      </c>
    </row>
    <row r="245" spans="1:5" x14ac:dyDescent="0.3">
      <c r="A245" s="18" t="str">
        <f t="shared" si="18"/>
        <v/>
      </c>
      <c r="B245" s="61" t="str">
        <f t="shared" si="19"/>
        <v/>
      </c>
      <c r="C245" s="61" t="str">
        <f t="shared" si="15"/>
        <v/>
      </c>
      <c r="D245" s="61" t="str">
        <f t="shared" si="16"/>
        <v/>
      </c>
      <c r="E245" s="62" t="str">
        <f t="shared" si="17"/>
        <v/>
      </c>
    </row>
    <row r="246" spans="1:5" x14ac:dyDescent="0.3">
      <c r="A246" s="18" t="str">
        <f t="shared" si="18"/>
        <v/>
      </c>
      <c r="B246" s="61" t="str">
        <f t="shared" si="19"/>
        <v/>
      </c>
      <c r="C246" s="61" t="str">
        <f t="shared" si="15"/>
        <v/>
      </c>
      <c r="D246" s="61" t="str">
        <f t="shared" si="16"/>
        <v/>
      </c>
      <c r="E246" s="62" t="str">
        <f t="shared" si="17"/>
        <v/>
      </c>
    </row>
    <row r="247" spans="1:5" x14ac:dyDescent="0.3">
      <c r="A247" s="18" t="str">
        <f t="shared" si="18"/>
        <v/>
      </c>
      <c r="B247" s="61" t="str">
        <f t="shared" si="19"/>
        <v/>
      </c>
      <c r="C247" s="61" t="str">
        <f t="shared" si="15"/>
        <v/>
      </c>
      <c r="D247" s="61" t="str">
        <f t="shared" si="16"/>
        <v/>
      </c>
      <c r="E247" s="62" t="str">
        <f t="shared" si="17"/>
        <v/>
      </c>
    </row>
    <row r="248" spans="1:5" x14ac:dyDescent="0.3">
      <c r="A248" s="18" t="str">
        <f t="shared" si="18"/>
        <v/>
      </c>
      <c r="B248" s="61" t="str">
        <f t="shared" si="19"/>
        <v/>
      </c>
      <c r="C248" s="61" t="str">
        <f t="shared" si="15"/>
        <v/>
      </c>
      <c r="D248" s="61" t="str">
        <f t="shared" si="16"/>
        <v/>
      </c>
      <c r="E248" s="62" t="str">
        <f t="shared" si="17"/>
        <v/>
      </c>
    </row>
    <row r="249" spans="1:5" x14ac:dyDescent="0.3">
      <c r="A249" s="18" t="str">
        <f t="shared" si="18"/>
        <v/>
      </c>
      <c r="B249" s="61" t="str">
        <f t="shared" si="19"/>
        <v/>
      </c>
      <c r="C249" s="61" t="str">
        <f t="shared" si="15"/>
        <v/>
      </c>
      <c r="D249" s="61" t="str">
        <f t="shared" si="16"/>
        <v/>
      </c>
      <c r="E249" s="62" t="str">
        <f t="shared" si="17"/>
        <v/>
      </c>
    </row>
    <row r="250" spans="1:5" x14ac:dyDescent="0.3">
      <c r="A250" s="18" t="str">
        <f t="shared" si="18"/>
        <v/>
      </c>
      <c r="B250" s="61" t="str">
        <f t="shared" si="19"/>
        <v/>
      </c>
      <c r="C250" s="61" t="str">
        <f t="shared" si="15"/>
        <v/>
      </c>
      <c r="D250" s="61" t="str">
        <f t="shared" si="16"/>
        <v/>
      </c>
      <c r="E250" s="62" t="str">
        <f t="shared" si="17"/>
        <v/>
      </c>
    </row>
    <row r="251" spans="1:5" x14ac:dyDescent="0.3">
      <c r="A251" s="18" t="str">
        <f t="shared" si="18"/>
        <v/>
      </c>
      <c r="B251" s="61" t="str">
        <f t="shared" si="19"/>
        <v/>
      </c>
      <c r="C251" s="61" t="str">
        <f t="shared" si="15"/>
        <v/>
      </c>
      <c r="D251" s="61" t="str">
        <f t="shared" si="16"/>
        <v/>
      </c>
      <c r="E251" s="62" t="str">
        <f t="shared" si="17"/>
        <v/>
      </c>
    </row>
    <row r="252" spans="1:5" x14ac:dyDescent="0.3">
      <c r="A252" s="18" t="str">
        <f t="shared" si="18"/>
        <v/>
      </c>
      <c r="B252" s="61" t="str">
        <f t="shared" si="19"/>
        <v/>
      </c>
      <c r="C252" s="61" t="str">
        <f t="shared" si="15"/>
        <v/>
      </c>
      <c r="D252" s="61" t="str">
        <f t="shared" si="16"/>
        <v/>
      </c>
      <c r="E252" s="62" t="str">
        <f t="shared" si="17"/>
        <v/>
      </c>
    </row>
    <row r="253" spans="1:5" x14ac:dyDescent="0.3">
      <c r="A253" s="18" t="str">
        <f t="shared" si="18"/>
        <v/>
      </c>
      <c r="B253" s="61" t="str">
        <f t="shared" si="19"/>
        <v/>
      </c>
      <c r="C253" s="61" t="str">
        <f t="shared" si="15"/>
        <v/>
      </c>
      <c r="D253" s="61" t="str">
        <f t="shared" si="16"/>
        <v/>
      </c>
      <c r="E253" s="62" t="str">
        <f t="shared" si="17"/>
        <v/>
      </c>
    </row>
    <row r="254" spans="1:5" x14ac:dyDescent="0.3">
      <c r="A254" s="18" t="str">
        <f t="shared" si="18"/>
        <v/>
      </c>
      <c r="B254" s="61" t="str">
        <f t="shared" si="19"/>
        <v/>
      </c>
      <c r="C254" s="61" t="str">
        <f t="shared" si="15"/>
        <v/>
      </c>
      <c r="D254" s="61" t="str">
        <f t="shared" si="16"/>
        <v/>
      </c>
      <c r="E254" s="62" t="str">
        <f t="shared" si="17"/>
        <v/>
      </c>
    </row>
    <row r="255" spans="1:5" x14ac:dyDescent="0.3">
      <c r="A255" s="18" t="str">
        <f t="shared" si="18"/>
        <v/>
      </c>
      <c r="B255" s="61" t="str">
        <f t="shared" si="19"/>
        <v/>
      </c>
      <c r="C255" s="61" t="str">
        <f t="shared" si="15"/>
        <v/>
      </c>
      <c r="D255" s="61" t="str">
        <f t="shared" si="16"/>
        <v/>
      </c>
      <c r="E255" s="62" t="str">
        <f t="shared" si="17"/>
        <v/>
      </c>
    </row>
    <row r="256" spans="1:5" x14ac:dyDescent="0.3">
      <c r="A256" s="18" t="str">
        <f t="shared" si="18"/>
        <v/>
      </c>
      <c r="B256" s="61" t="str">
        <f t="shared" si="19"/>
        <v/>
      </c>
      <c r="C256" s="61" t="str">
        <f t="shared" si="15"/>
        <v/>
      </c>
      <c r="D256" s="61" t="str">
        <f t="shared" si="16"/>
        <v/>
      </c>
      <c r="E256" s="62" t="str">
        <f t="shared" si="17"/>
        <v/>
      </c>
    </row>
    <row r="257" spans="1:5" x14ac:dyDescent="0.3">
      <c r="A257" s="18" t="str">
        <f t="shared" si="18"/>
        <v/>
      </c>
      <c r="B257" s="61" t="str">
        <f t="shared" si="19"/>
        <v/>
      </c>
      <c r="C257" s="61" t="str">
        <f t="shared" si="15"/>
        <v/>
      </c>
      <c r="D257" s="61" t="str">
        <f t="shared" si="16"/>
        <v/>
      </c>
      <c r="E257" s="62" t="str">
        <f t="shared" si="17"/>
        <v/>
      </c>
    </row>
    <row r="258" spans="1:5" x14ac:dyDescent="0.3">
      <c r="A258" s="18" t="str">
        <f t="shared" si="18"/>
        <v/>
      </c>
      <c r="B258" s="61" t="str">
        <f t="shared" si="19"/>
        <v/>
      </c>
      <c r="C258" s="61" t="str">
        <f t="shared" si="15"/>
        <v/>
      </c>
      <c r="D258" s="61" t="str">
        <f t="shared" si="16"/>
        <v/>
      </c>
      <c r="E258" s="62" t="str">
        <f t="shared" si="17"/>
        <v/>
      </c>
    </row>
    <row r="259" spans="1:5" x14ac:dyDescent="0.3">
      <c r="A259" s="18" t="str">
        <f t="shared" si="18"/>
        <v/>
      </c>
      <c r="B259" s="61" t="str">
        <f t="shared" si="19"/>
        <v/>
      </c>
      <c r="C259" s="61" t="str">
        <f t="shared" si="15"/>
        <v/>
      </c>
      <c r="D259" s="61" t="str">
        <f t="shared" si="16"/>
        <v/>
      </c>
      <c r="E259" s="62" t="str">
        <f t="shared" si="17"/>
        <v/>
      </c>
    </row>
    <row r="260" spans="1:5" x14ac:dyDescent="0.3">
      <c r="A260" s="18" t="str">
        <f t="shared" si="18"/>
        <v/>
      </c>
      <c r="B260" s="61" t="str">
        <f t="shared" si="19"/>
        <v/>
      </c>
      <c r="C260" s="61" t="str">
        <f t="shared" si="15"/>
        <v/>
      </c>
      <c r="D260" s="61" t="str">
        <f t="shared" si="16"/>
        <v/>
      </c>
      <c r="E260" s="62" t="str">
        <f t="shared" si="17"/>
        <v/>
      </c>
    </row>
    <row r="261" spans="1:5" x14ac:dyDescent="0.3">
      <c r="A261" s="18" t="str">
        <f t="shared" si="18"/>
        <v/>
      </c>
      <c r="B261" s="61" t="str">
        <f t="shared" si="19"/>
        <v/>
      </c>
      <c r="C261" s="61" t="str">
        <f t="shared" si="15"/>
        <v/>
      </c>
      <c r="D261" s="61" t="str">
        <f t="shared" si="16"/>
        <v/>
      </c>
      <c r="E261" s="62" t="str">
        <f t="shared" si="17"/>
        <v/>
      </c>
    </row>
    <row r="262" spans="1:5" x14ac:dyDescent="0.3">
      <c r="A262" s="18" t="str">
        <f t="shared" si="18"/>
        <v/>
      </c>
      <c r="B262" s="61" t="str">
        <f t="shared" si="19"/>
        <v/>
      </c>
      <c r="C262" s="61" t="str">
        <f t="shared" si="15"/>
        <v/>
      </c>
      <c r="D262" s="61" t="str">
        <f t="shared" si="16"/>
        <v/>
      </c>
      <c r="E262" s="62" t="str">
        <f t="shared" si="17"/>
        <v/>
      </c>
    </row>
    <row r="263" spans="1:5" x14ac:dyDescent="0.3">
      <c r="A263" s="18" t="str">
        <f t="shared" si="18"/>
        <v/>
      </c>
      <c r="B263" s="61" t="str">
        <f t="shared" si="19"/>
        <v/>
      </c>
      <c r="C263" s="61" t="str">
        <f t="shared" si="15"/>
        <v/>
      </c>
      <c r="D263" s="61" t="str">
        <f t="shared" si="16"/>
        <v/>
      </c>
      <c r="E263" s="62" t="str">
        <f t="shared" si="17"/>
        <v/>
      </c>
    </row>
    <row r="264" spans="1:5" x14ac:dyDescent="0.3">
      <c r="A264" s="18" t="str">
        <f t="shared" si="18"/>
        <v/>
      </c>
      <c r="B264" s="61" t="str">
        <f t="shared" si="19"/>
        <v/>
      </c>
      <c r="C264" s="61" t="str">
        <f t="shared" si="15"/>
        <v/>
      </c>
      <c r="D264" s="61" t="str">
        <f t="shared" si="16"/>
        <v/>
      </c>
      <c r="E264" s="62" t="str">
        <f t="shared" si="17"/>
        <v/>
      </c>
    </row>
    <row r="265" spans="1:5" x14ac:dyDescent="0.3">
      <c r="A265" s="18" t="str">
        <f t="shared" si="18"/>
        <v/>
      </c>
      <c r="B265" s="61" t="str">
        <f t="shared" si="19"/>
        <v/>
      </c>
      <c r="C265" s="61" t="str">
        <f t="shared" si="15"/>
        <v/>
      </c>
      <c r="D265" s="61" t="str">
        <f t="shared" si="16"/>
        <v/>
      </c>
      <c r="E265" s="62" t="str">
        <f t="shared" si="17"/>
        <v/>
      </c>
    </row>
    <row r="266" spans="1:5" x14ac:dyDescent="0.3">
      <c r="A266" s="18" t="str">
        <f t="shared" si="18"/>
        <v/>
      </c>
      <c r="B266" s="61" t="str">
        <f t="shared" si="19"/>
        <v/>
      </c>
      <c r="C266" s="61" t="str">
        <f t="shared" si="15"/>
        <v/>
      </c>
      <c r="D266" s="61" t="str">
        <f t="shared" si="16"/>
        <v/>
      </c>
      <c r="E266" s="62" t="str">
        <f t="shared" si="17"/>
        <v/>
      </c>
    </row>
    <row r="267" spans="1:5" x14ac:dyDescent="0.3">
      <c r="A267" s="18" t="str">
        <f t="shared" si="18"/>
        <v/>
      </c>
      <c r="B267" s="61" t="str">
        <f t="shared" si="19"/>
        <v/>
      </c>
      <c r="C267" s="61" t="str">
        <f t="shared" si="15"/>
        <v/>
      </c>
      <c r="D267" s="61" t="str">
        <f t="shared" si="16"/>
        <v/>
      </c>
      <c r="E267" s="62" t="str">
        <f t="shared" si="17"/>
        <v/>
      </c>
    </row>
    <row r="268" spans="1:5" x14ac:dyDescent="0.3">
      <c r="A268" s="18" t="str">
        <f t="shared" si="18"/>
        <v/>
      </c>
      <c r="B268" s="61" t="str">
        <f t="shared" si="19"/>
        <v/>
      </c>
      <c r="C268" s="61" t="str">
        <f t="shared" si="15"/>
        <v/>
      </c>
      <c r="D268" s="61" t="str">
        <f t="shared" si="16"/>
        <v/>
      </c>
      <c r="E268" s="62" t="str">
        <f t="shared" si="17"/>
        <v/>
      </c>
    </row>
    <row r="269" spans="1:5" x14ac:dyDescent="0.3">
      <c r="A269" s="18" t="str">
        <f t="shared" si="18"/>
        <v/>
      </c>
      <c r="B269" s="61" t="str">
        <f t="shared" si="19"/>
        <v/>
      </c>
      <c r="C269" s="61" t="str">
        <f t="shared" ref="C269:C300" si="20">IF(A269="","",ROUND(B269*$B$4/$C$6,0))</f>
        <v/>
      </c>
      <c r="D269" s="61" t="str">
        <f t="shared" ref="D269:D300" si="21">IF(A269="","",ROUND($B$7,0))</f>
        <v/>
      </c>
      <c r="E269" s="62" t="str">
        <f t="shared" ref="E269:E300" si="22">IF(A269="","",ROUND(B269+C269-D269,0))</f>
        <v/>
      </c>
    </row>
    <row r="270" spans="1:5" x14ac:dyDescent="0.3">
      <c r="A270" s="18" t="str">
        <f t="shared" ref="A270:A300" si="23">IF(A269&lt;$B$5*$C$6,A269+1,"")</f>
        <v/>
      </c>
      <c r="B270" s="61" t="str">
        <f t="shared" ref="B270:B300" si="24">IF(A270="","",E269)</f>
        <v/>
      </c>
      <c r="C270" s="61" t="str">
        <f t="shared" si="20"/>
        <v/>
      </c>
      <c r="D270" s="61" t="str">
        <f t="shared" si="21"/>
        <v/>
      </c>
      <c r="E270" s="62" t="str">
        <f t="shared" si="22"/>
        <v/>
      </c>
    </row>
    <row r="271" spans="1:5" x14ac:dyDescent="0.3">
      <c r="A271" s="18" t="str">
        <f t="shared" si="23"/>
        <v/>
      </c>
      <c r="B271" s="61" t="str">
        <f t="shared" si="24"/>
        <v/>
      </c>
      <c r="C271" s="61" t="str">
        <f t="shared" si="20"/>
        <v/>
      </c>
      <c r="D271" s="61" t="str">
        <f t="shared" si="21"/>
        <v/>
      </c>
      <c r="E271" s="62" t="str">
        <f t="shared" si="22"/>
        <v/>
      </c>
    </row>
    <row r="272" spans="1:5" x14ac:dyDescent="0.3">
      <c r="A272" s="18" t="str">
        <f t="shared" si="23"/>
        <v/>
      </c>
      <c r="B272" s="61" t="str">
        <f t="shared" si="24"/>
        <v/>
      </c>
      <c r="C272" s="61" t="str">
        <f t="shared" si="20"/>
        <v/>
      </c>
      <c r="D272" s="61" t="str">
        <f t="shared" si="21"/>
        <v/>
      </c>
      <c r="E272" s="62" t="str">
        <f t="shared" si="22"/>
        <v/>
      </c>
    </row>
    <row r="273" spans="1:5" x14ac:dyDescent="0.3">
      <c r="A273" s="18" t="str">
        <f t="shared" si="23"/>
        <v/>
      </c>
      <c r="B273" s="61" t="str">
        <f t="shared" si="24"/>
        <v/>
      </c>
      <c r="C273" s="61" t="str">
        <f t="shared" si="20"/>
        <v/>
      </c>
      <c r="D273" s="61" t="str">
        <f t="shared" si="21"/>
        <v/>
      </c>
      <c r="E273" s="62" t="str">
        <f t="shared" si="22"/>
        <v/>
      </c>
    </row>
    <row r="274" spans="1:5" x14ac:dyDescent="0.3">
      <c r="A274" s="18" t="str">
        <f t="shared" si="23"/>
        <v/>
      </c>
      <c r="B274" s="61" t="str">
        <f t="shared" si="24"/>
        <v/>
      </c>
      <c r="C274" s="61" t="str">
        <f t="shared" si="20"/>
        <v/>
      </c>
      <c r="D274" s="61" t="str">
        <f t="shared" si="21"/>
        <v/>
      </c>
      <c r="E274" s="62" t="str">
        <f t="shared" si="22"/>
        <v/>
      </c>
    </row>
    <row r="275" spans="1:5" x14ac:dyDescent="0.3">
      <c r="A275" s="18" t="str">
        <f t="shared" si="23"/>
        <v/>
      </c>
      <c r="B275" s="61" t="str">
        <f t="shared" si="24"/>
        <v/>
      </c>
      <c r="C275" s="61" t="str">
        <f t="shared" si="20"/>
        <v/>
      </c>
      <c r="D275" s="61" t="str">
        <f t="shared" si="21"/>
        <v/>
      </c>
      <c r="E275" s="62" t="str">
        <f t="shared" si="22"/>
        <v/>
      </c>
    </row>
    <row r="276" spans="1:5" x14ac:dyDescent="0.3">
      <c r="A276" s="18" t="str">
        <f t="shared" si="23"/>
        <v/>
      </c>
      <c r="B276" s="61" t="str">
        <f t="shared" si="24"/>
        <v/>
      </c>
      <c r="C276" s="61" t="str">
        <f t="shared" si="20"/>
        <v/>
      </c>
      <c r="D276" s="61" t="str">
        <f t="shared" si="21"/>
        <v/>
      </c>
      <c r="E276" s="62" t="str">
        <f t="shared" si="22"/>
        <v/>
      </c>
    </row>
    <row r="277" spans="1:5" x14ac:dyDescent="0.3">
      <c r="A277" s="18" t="str">
        <f t="shared" si="23"/>
        <v/>
      </c>
      <c r="B277" s="61" t="str">
        <f t="shared" si="24"/>
        <v/>
      </c>
      <c r="C277" s="61" t="str">
        <f t="shared" si="20"/>
        <v/>
      </c>
      <c r="D277" s="61" t="str">
        <f t="shared" si="21"/>
        <v/>
      </c>
      <c r="E277" s="62" t="str">
        <f t="shared" si="22"/>
        <v/>
      </c>
    </row>
    <row r="278" spans="1:5" x14ac:dyDescent="0.3">
      <c r="A278" s="18" t="str">
        <f t="shared" si="23"/>
        <v/>
      </c>
      <c r="B278" s="61" t="str">
        <f t="shared" si="24"/>
        <v/>
      </c>
      <c r="C278" s="61" t="str">
        <f t="shared" si="20"/>
        <v/>
      </c>
      <c r="D278" s="61" t="str">
        <f t="shared" si="21"/>
        <v/>
      </c>
      <c r="E278" s="62" t="str">
        <f t="shared" si="22"/>
        <v/>
      </c>
    </row>
    <row r="279" spans="1:5" x14ac:dyDescent="0.3">
      <c r="A279" s="18" t="str">
        <f t="shared" si="23"/>
        <v/>
      </c>
      <c r="B279" s="61" t="str">
        <f t="shared" si="24"/>
        <v/>
      </c>
      <c r="C279" s="61" t="str">
        <f t="shared" si="20"/>
        <v/>
      </c>
      <c r="D279" s="61" t="str">
        <f t="shared" si="21"/>
        <v/>
      </c>
      <c r="E279" s="62" t="str">
        <f t="shared" si="22"/>
        <v/>
      </c>
    </row>
    <row r="280" spans="1:5" x14ac:dyDescent="0.3">
      <c r="A280" s="18" t="str">
        <f t="shared" si="23"/>
        <v/>
      </c>
      <c r="B280" s="61" t="str">
        <f t="shared" si="24"/>
        <v/>
      </c>
      <c r="C280" s="61" t="str">
        <f t="shared" si="20"/>
        <v/>
      </c>
      <c r="D280" s="61" t="str">
        <f t="shared" si="21"/>
        <v/>
      </c>
      <c r="E280" s="62" t="str">
        <f t="shared" si="22"/>
        <v/>
      </c>
    </row>
    <row r="281" spans="1:5" x14ac:dyDescent="0.3">
      <c r="A281" s="18" t="str">
        <f t="shared" si="23"/>
        <v/>
      </c>
      <c r="B281" s="61" t="str">
        <f t="shared" si="24"/>
        <v/>
      </c>
      <c r="C281" s="61" t="str">
        <f t="shared" si="20"/>
        <v/>
      </c>
      <c r="D281" s="61" t="str">
        <f t="shared" si="21"/>
        <v/>
      </c>
      <c r="E281" s="62" t="str">
        <f t="shared" si="22"/>
        <v/>
      </c>
    </row>
    <row r="282" spans="1:5" x14ac:dyDescent="0.3">
      <c r="A282" s="18" t="str">
        <f t="shared" si="23"/>
        <v/>
      </c>
      <c r="B282" s="61" t="str">
        <f t="shared" si="24"/>
        <v/>
      </c>
      <c r="C282" s="61" t="str">
        <f t="shared" si="20"/>
        <v/>
      </c>
      <c r="D282" s="61" t="str">
        <f t="shared" si="21"/>
        <v/>
      </c>
      <c r="E282" s="62" t="str">
        <f t="shared" si="22"/>
        <v/>
      </c>
    </row>
    <row r="283" spans="1:5" x14ac:dyDescent="0.3">
      <c r="A283" s="18" t="str">
        <f t="shared" si="23"/>
        <v/>
      </c>
      <c r="B283" s="61" t="str">
        <f t="shared" si="24"/>
        <v/>
      </c>
      <c r="C283" s="61" t="str">
        <f t="shared" si="20"/>
        <v/>
      </c>
      <c r="D283" s="61" t="str">
        <f t="shared" si="21"/>
        <v/>
      </c>
      <c r="E283" s="62" t="str">
        <f t="shared" si="22"/>
        <v/>
      </c>
    </row>
    <row r="284" spans="1:5" x14ac:dyDescent="0.3">
      <c r="A284" s="18" t="str">
        <f t="shared" si="23"/>
        <v/>
      </c>
      <c r="B284" s="61" t="str">
        <f t="shared" si="24"/>
        <v/>
      </c>
      <c r="C284" s="61" t="str">
        <f t="shared" si="20"/>
        <v/>
      </c>
      <c r="D284" s="61" t="str">
        <f t="shared" si="21"/>
        <v/>
      </c>
      <c r="E284" s="62" t="str">
        <f t="shared" si="22"/>
        <v/>
      </c>
    </row>
    <row r="285" spans="1:5" x14ac:dyDescent="0.3">
      <c r="A285" s="18" t="str">
        <f t="shared" si="23"/>
        <v/>
      </c>
      <c r="B285" s="61" t="str">
        <f t="shared" si="24"/>
        <v/>
      </c>
      <c r="C285" s="61" t="str">
        <f t="shared" si="20"/>
        <v/>
      </c>
      <c r="D285" s="61" t="str">
        <f t="shared" si="21"/>
        <v/>
      </c>
      <c r="E285" s="62" t="str">
        <f t="shared" si="22"/>
        <v/>
      </c>
    </row>
    <row r="286" spans="1:5" x14ac:dyDescent="0.3">
      <c r="A286" s="18" t="str">
        <f t="shared" si="23"/>
        <v/>
      </c>
      <c r="B286" s="61" t="str">
        <f t="shared" si="24"/>
        <v/>
      </c>
      <c r="C286" s="61" t="str">
        <f t="shared" si="20"/>
        <v/>
      </c>
      <c r="D286" s="61" t="str">
        <f t="shared" si="21"/>
        <v/>
      </c>
      <c r="E286" s="62" t="str">
        <f t="shared" si="22"/>
        <v/>
      </c>
    </row>
    <row r="287" spans="1:5" x14ac:dyDescent="0.3">
      <c r="A287" s="18" t="str">
        <f t="shared" si="23"/>
        <v/>
      </c>
      <c r="B287" s="61" t="str">
        <f t="shared" si="24"/>
        <v/>
      </c>
      <c r="C287" s="61" t="str">
        <f t="shared" si="20"/>
        <v/>
      </c>
      <c r="D287" s="61" t="str">
        <f t="shared" si="21"/>
        <v/>
      </c>
      <c r="E287" s="62" t="str">
        <f t="shared" si="22"/>
        <v/>
      </c>
    </row>
    <row r="288" spans="1:5" x14ac:dyDescent="0.3">
      <c r="A288" s="18" t="str">
        <f t="shared" si="23"/>
        <v/>
      </c>
      <c r="B288" s="61" t="str">
        <f t="shared" si="24"/>
        <v/>
      </c>
      <c r="C288" s="61" t="str">
        <f t="shared" si="20"/>
        <v/>
      </c>
      <c r="D288" s="61" t="str">
        <f t="shared" si="21"/>
        <v/>
      </c>
      <c r="E288" s="62" t="str">
        <f t="shared" si="22"/>
        <v/>
      </c>
    </row>
    <row r="289" spans="1:5" x14ac:dyDescent="0.3">
      <c r="A289" s="18" t="str">
        <f t="shared" si="23"/>
        <v/>
      </c>
      <c r="B289" s="61" t="str">
        <f t="shared" si="24"/>
        <v/>
      </c>
      <c r="C289" s="61" t="str">
        <f t="shared" si="20"/>
        <v/>
      </c>
      <c r="D289" s="61" t="str">
        <f t="shared" si="21"/>
        <v/>
      </c>
      <c r="E289" s="62" t="str">
        <f t="shared" si="22"/>
        <v/>
      </c>
    </row>
    <row r="290" spans="1:5" x14ac:dyDescent="0.3">
      <c r="A290" s="18" t="str">
        <f t="shared" si="23"/>
        <v/>
      </c>
      <c r="B290" s="61" t="str">
        <f t="shared" si="24"/>
        <v/>
      </c>
      <c r="C290" s="61" t="str">
        <f t="shared" si="20"/>
        <v/>
      </c>
      <c r="D290" s="61" t="str">
        <f t="shared" si="21"/>
        <v/>
      </c>
      <c r="E290" s="62" t="str">
        <f t="shared" si="22"/>
        <v/>
      </c>
    </row>
    <row r="291" spans="1:5" x14ac:dyDescent="0.3">
      <c r="A291" s="18" t="str">
        <f t="shared" si="23"/>
        <v/>
      </c>
      <c r="B291" s="61" t="str">
        <f t="shared" si="24"/>
        <v/>
      </c>
      <c r="C291" s="61" t="str">
        <f t="shared" si="20"/>
        <v/>
      </c>
      <c r="D291" s="61" t="str">
        <f t="shared" si="21"/>
        <v/>
      </c>
      <c r="E291" s="62" t="str">
        <f t="shared" si="22"/>
        <v/>
      </c>
    </row>
    <row r="292" spans="1:5" x14ac:dyDescent="0.3">
      <c r="A292" s="18" t="str">
        <f t="shared" si="23"/>
        <v/>
      </c>
      <c r="B292" s="61" t="str">
        <f t="shared" si="24"/>
        <v/>
      </c>
      <c r="C292" s="61" t="str">
        <f t="shared" si="20"/>
        <v/>
      </c>
      <c r="D292" s="61" t="str">
        <f t="shared" si="21"/>
        <v/>
      </c>
      <c r="E292" s="62" t="str">
        <f t="shared" si="22"/>
        <v/>
      </c>
    </row>
    <row r="293" spans="1:5" x14ac:dyDescent="0.3">
      <c r="A293" s="18" t="str">
        <f t="shared" si="23"/>
        <v/>
      </c>
      <c r="B293" s="61" t="str">
        <f t="shared" si="24"/>
        <v/>
      </c>
      <c r="C293" s="61" t="str">
        <f t="shared" si="20"/>
        <v/>
      </c>
      <c r="D293" s="61" t="str">
        <f t="shared" si="21"/>
        <v/>
      </c>
      <c r="E293" s="62" t="str">
        <f t="shared" si="22"/>
        <v/>
      </c>
    </row>
    <row r="294" spans="1:5" x14ac:dyDescent="0.3">
      <c r="A294" s="18" t="str">
        <f t="shared" si="23"/>
        <v/>
      </c>
      <c r="B294" s="61" t="str">
        <f t="shared" si="24"/>
        <v/>
      </c>
      <c r="C294" s="61" t="str">
        <f t="shared" si="20"/>
        <v/>
      </c>
      <c r="D294" s="61" t="str">
        <f t="shared" si="21"/>
        <v/>
      </c>
      <c r="E294" s="62" t="str">
        <f t="shared" si="22"/>
        <v/>
      </c>
    </row>
    <row r="295" spans="1:5" x14ac:dyDescent="0.3">
      <c r="A295" s="18" t="str">
        <f t="shared" si="23"/>
        <v/>
      </c>
      <c r="B295" s="61" t="str">
        <f t="shared" si="24"/>
        <v/>
      </c>
      <c r="C295" s="61" t="str">
        <f t="shared" si="20"/>
        <v/>
      </c>
      <c r="D295" s="61" t="str">
        <f t="shared" si="21"/>
        <v/>
      </c>
      <c r="E295" s="62" t="str">
        <f t="shared" si="22"/>
        <v/>
      </c>
    </row>
    <row r="296" spans="1:5" x14ac:dyDescent="0.3">
      <c r="A296" s="18" t="str">
        <f t="shared" si="23"/>
        <v/>
      </c>
      <c r="B296" s="61" t="str">
        <f t="shared" si="24"/>
        <v/>
      </c>
      <c r="C296" s="61" t="str">
        <f t="shared" si="20"/>
        <v/>
      </c>
      <c r="D296" s="61" t="str">
        <f t="shared" si="21"/>
        <v/>
      </c>
      <c r="E296" s="62" t="str">
        <f t="shared" si="22"/>
        <v/>
      </c>
    </row>
    <row r="297" spans="1:5" x14ac:dyDescent="0.3">
      <c r="A297" s="18" t="str">
        <f t="shared" si="23"/>
        <v/>
      </c>
      <c r="B297" s="61" t="str">
        <f t="shared" si="24"/>
        <v/>
      </c>
      <c r="C297" s="61" t="str">
        <f t="shared" si="20"/>
        <v/>
      </c>
      <c r="D297" s="61" t="str">
        <f t="shared" si="21"/>
        <v/>
      </c>
      <c r="E297" s="62" t="str">
        <f t="shared" si="22"/>
        <v/>
      </c>
    </row>
    <row r="298" spans="1:5" x14ac:dyDescent="0.3">
      <c r="A298" s="18" t="str">
        <f t="shared" si="23"/>
        <v/>
      </c>
      <c r="B298" s="61" t="str">
        <f t="shared" si="24"/>
        <v/>
      </c>
      <c r="C298" s="61" t="str">
        <f t="shared" si="20"/>
        <v/>
      </c>
      <c r="D298" s="61" t="str">
        <f t="shared" si="21"/>
        <v/>
      </c>
      <c r="E298" s="62" t="str">
        <f t="shared" si="22"/>
        <v/>
      </c>
    </row>
    <row r="299" spans="1:5" x14ac:dyDescent="0.3">
      <c r="A299" s="18" t="str">
        <f t="shared" si="23"/>
        <v/>
      </c>
      <c r="B299" s="61" t="str">
        <f t="shared" si="24"/>
        <v/>
      </c>
      <c r="C299" s="61" t="str">
        <f t="shared" si="20"/>
        <v/>
      </c>
      <c r="D299" s="61" t="str">
        <f t="shared" si="21"/>
        <v/>
      </c>
      <c r="E299" s="62" t="str">
        <f t="shared" si="22"/>
        <v/>
      </c>
    </row>
    <row r="300" spans="1:5" ht="15" thickBot="1" x14ac:dyDescent="0.35">
      <c r="A300" s="19" t="str">
        <f t="shared" si="23"/>
        <v/>
      </c>
      <c r="B300" s="3" t="str">
        <f t="shared" si="24"/>
        <v/>
      </c>
      <c r="C300" s="3" t="str">
        <f t="shared" si="20"/>
        <v/>
      </c>
      <c r="D300" s="3" t="str">
        <f t="shared" si="21"/>
        <v/>
      </c>
      <c r="E300" s="62" t="str">
        <f t="shared" si="22"/>
        <v/>
      </c>
    </row>
  </sheetData>
  <dataValidations count="1">
    <dataValidation type="list" allowBlank="1" showInputMessage="1" showErrorMessage="1" sqref="B6" xr:uid="{92F0627B-0748-4386-95D5-E0293C74FD95}">
      <formula1>$F$3:$F$7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E2E0D-BB07-4B12-B6CB-FAF07181D960}">
  <dimension ref="A2:I15"/>
  <sheetViews>
    <sheetView workbookViewId="0">
      <selection activeCell="I6" sqref="I6"/>
    </sheetView>
  </sheetViews>
  <sheetFormatPr defaultRowHeight="14.4" x14ac:dyDescent="0.3"/>
  <cols>
    <col min="2" max="2" width="8.5546875" bestFit="1" customWidth="1"/>
  </cols>
  <sheetData>
    <row r="2" spans="1:9" ht="15" thickBot="1" x14ac:dyDescent="0.35"/>
    <row r="3" spans="1:9" ht="28.8" x14ac:dyDescent="0.3">
      <c r="A3" s="127" t="s">
        <v>70</v>
      </c>
      <c r="B3" s="128" t="s">
        <v>71</v>
      </c>
      <c r="C3" s="129" t="s">
        <v>72</v>
      </c>
      <c r="D3" s="128" t="s">
        <v>73</v>
      </c>
      <c r="E3" s="128" t="s">
        <v>74</v>
      </c>
      <c r="F3" s="129" t="s">
        <v>75</v>
      </c>
      <c r="G3" s="128" t="s">
        <v>76</v>
      </c>
      <c r="H3" s="129" t="s">
        <v>77</v>
      </c>
      <c r="I3" s="130" t="s">
        <v>78</v>
      </c>
    </row>
    <row r="4" spans="1:9" x14ac:dyDescent="0.3">
      <c r="A4" s="131" t="s">
        <v>79</v>
      </c>
      <c r="B4" s="132" t="s">
        <v>1</v>
      </c>
      <c r="C4" s="132">
        <v>15000</v>
      </c>
      <c r="D4" s="132">
        <f>IF(C4&lt;=20000,120%*C4,MAX(100%*C4,30000))</f>
        <v>18000</v>
      </c>
      <c r="E4" s="132">
        <f>IF(B4="A",2000,IF(B4="B",1500,900))</f>
        <v>2000</v>
      </c>
      <c r="F4" s="132">
        <f>SUM(C4:E4)</f>
        <v>35000</v>
      </c>
      <c r="G4" s="132">
        <f>10%*(C4+D4)</f>
        <v>3300</v>
      </c>
      <c r="H4" s="132">
        <f>25%*F4</f>
        <v>8750</v>
      </c>
      <c r="I4" s="133">
        <f>ROUND(F4-G4-H4,-1)</f>
        <v>22950</v>
      </c>
    </row>
    <row r="5" spans="1:9" x14ac:dyDescent="0.3">
      <c r="A5" s="131" t="s">
        <v>80</v>
      </c>
      <c r="B5" s="132" t="s">
        <v>2</v>
      </c>
      <c r="C5" s="132">
        <v>20000</v>
      </c>
      <c r="D5" s="132">
        <f t="shared" ref="D5:D13" si="0">IF(C5&lt;=20000,120%*C5,MAX(100%*C5,30000))</f>
        <v>24000</v>
      </c>
      <c r="E5" s="132">
        <f t="shared" ref="E5:E13" si="1">IF(B5="A",2000,IF(B5="B",1500,900))</f>
        <v>1500</v>
      </c>
      <c r="F5" s="132">
        <f t="shared" ref="F5:F13" si="2">SUM(C5:E5)</f>
        <v>45500</v>
      </c>
      <c r="G5" s="132">
        <f t="shared" ref="G5:G13" si="3">10%*(C5+D5)</f>
        <v>4400</v>
      </c>
      <c r="H5" s="132">
        <f t="shared" ref="H5:H13" si="4">25%*F5</f>
        <v>11375</v>
      </c>
      <c r="I5" s="133">
        <f t="shared" ref="I5:I13" si="5">ROUND(F5-G5-H5,-1)</f>
        <v>29730</v>
      </c>
    </row>
    <row r="6" spans="1:9" x14ac:dyDescent="0.3">
      <c r="A6" s="131" t="s">
        <v>81</v>
      </c>
      <c r="B6" s="132" t="s">
        <v>89</v>
      </c>
      <c r="C6" s="132">
        <v>25000</v>
      </c>
      <c r="D6" s="132">
        <f t="shared" si="0"/>
        <v>30000</v>
      </c>
      <c r="E6" s="132">
        <f t="shared" si="1"/>
        <v>900</v>
      </c>
      <c r="F6" s="132">
        <f t="shared" si="2"/>
        <v>55900</v>
      </c>
      <c r="G6" s="132">
        <f t="shared" si="3"/>
        <v>5500</v>
      </c>
      <c r="H6" s="132">
        <f t="shared" si="4"/>
        <v>13975</v>
      </c>
      <c r="I6" s="133">
        <f t="shared" si="5"/>
        <v>36430</v>
      </c>
    </row>
    <row r="7" spans="1:9" x14ac:dyDescent="0.3">
      <c r="A7" s="131" t="s">
        <v>82</v>
      </c>
      <c r="B7" s="132" t="s">
        <v>2</v>
      </c>
      <c r="C7" s="132">
        <v>30000</v>
      </c>
      <c r="D7" s="132">
        <f t="shared" si="0"/>
        <v>30000</v>
      </c>
      <c r="E7" s="132">
        <f t="shared" si="1"/>
        <v>1500</v>
      </c>
      <c r="F7" s="132">
        <f t="shared" si="2"/>
        <v>61500</v>
      </c>
      <c r="G7" s="132">
        <f t="shared" si="3"/>
        <v>6000</v>
      </c>
      <c r="H7" s="132">
        <f t="shared" si="4"/>
        <v>15375</v>
      </c>
      <c r="I7" s="133">
        <f t="shared" si="5"/>
        <v>40130</v>
      </c>
    </row>
    <row r="8" spans="1:9" x14ac:dyDescent="0.3">
      <c r="A8" s="131" t="s">
        <v>83</v>
      </c>
      <c r="B8" s="132" t="s">
        <v>1</v>
      </c>
      <c r="C8" s="132">
        <v>35000</v>
      </c>
      <c r="D8" s="132">
        <f t="shared" si="0"/>
        <v>35000</v>
      </c>
      <c r="E8" s="132">
        <f t="shared" si="1"/>
        <v>2000</v>
      </c>
      <c r="F8" s="132">
        <f t="shared" si="2"/>
        <v>72000</v>
      </c>
      <c r="G8" s="132">
        <f t="shared" si="3"/>
        <v>7000</v>
      </c>
      <c r="H8" s="132">
        <f t="shared" si="4"/>
        <v>18000</v>
      </c>
      <c r="I8" s="133">
        <f t="shared" si="5"/>
        <v>47000</v>
      </c>
    </row>
    <row r="9" spans="1:9" x14ac:dyDescent="0.3">
      <c r="A9" s="131" t="s">
        <v>84</v>
      </c>
      <c r="B9" s="132" t="s">
        <v>89</v>
      </c>
      <c r="C9" s="132">
        <v>40000</v>
      </c>
      <c r="D9" s="132">
        <f t="shared" si="0"/>
        <v>40000</v>
      </c>
      <c r="E9" s="132">
        <f t="shared" si="1"/>
        <v>900</v>
      </c>
      <c r="F9" s="132">
        <f t="shared" si="2"/>
        <v>80900</v>
      </c>
      <c r="G9" s="132">
        <f t="shared" si="3"/>
        <v>8000</v>
      </c>
      <c r="H9" s="132">
        <f t="shared" si="4"/>
        <v>20225</v>
      </c>
      <c r="I9" s="133">
        <f t="shared" si="5"/>
        <v>52680</v>
      </c>
    </row>
    <row r="10" spans="1:9" x14ac:dyDescent="0.3">
      <c r="A10" s="131" t="s">
        <v>85</v>
      </c>
      <c r="B10" s="132" t="s">
        <v>1</v>
      </c>
      <c r="C10" s="132">
        <v>45000</v>
      </c>
      <c r="D10" s="132">
        <f t="shared" si="0"/>
        <v>45000</v>
      </c>
      <c r="E10" s="132">
        <f t="shared" si="1"/>
        <v>2000</v>
      </c>
      <c r="F10" s="132">
        <f t="shared" si="2"/>
        <v>92000</v>
      </c>
      <c r="G10" s="132">
        <f t="shared" si="3"/>
        <v>9000</v>
      </c>
      <c r="H10" s="132">
        <f t="shared" si="4"/>
        <v>23000</v>
      </c>
      <c r="I10" s="133">
        <f t="shared" si="5"/>
        <v>60000</v>
      </c>
    </row>
    <row r="11" spans="1:9" x14ac:dyDescent="0.3">
      <c r="A11" s="131" t="s">
        <v>86</v>
      </c>
      <c r="B11" s="132" t="s">
        <v>2</v>
      </c>
      <c r="C11" s="132">
        <v>50000</v>
      </c>
      <c r="D11" s="132">
        <f t="shared" si="0"/>
        <v>50000</v>
      </c>
      <c r="E11" s="132">
        <f t="shared" si="1"/>
        <v>1500</v>
      </c>
      <c r="F11" s="132">
        <f t="shared" si="2"/>
        <v>101500</v>
      </c>
      <c r="G11" s="132">
        <f t="shared" si="3"/>
        <v>10000</v>
      </c>
      <c r="H11" s="132">
        <f t="shared" si="4"/>
        <v>25375</v>
      </c>
      <c r="I11" s="133">
        <f t="shared" si="5"/>
        <v>66130</v>
      </c>
    </row>
    <row r="12" spans="1:9" x14ac:dyDescent="0.3">
      <c r="A12" s="131" t="s">
        <v>87</v>
      </c>
      <c r="B12" s="132" t="s">
        <v>2</v>
      </c>
      <c r="C12" s="132">
        <v>15000</v>
      </c>
      <c r="D12" s="132">
        <f t="shared" si="0"/>
        <v>18000</v>
      </c>
      <c r="E12" s="132">
        <f t="shared" si="1"/>
        <v>1500</v>
      </c>
      <c r="F12" s="132">
        <f t="shared" si="2"/>
        <v>34500</v>
      </c>
      <c r="G12" s="132">
        <f t="shared" si="3"/>
        <v>3300</v>
      </c>
      <c r="H12" s="132">
        <f t="shared" si="4"/>
        <v>8625</v>
      </c>
      <c r="I12" s="133">
        <f t="shared" si="5"/>
        <v>22580</v>
      </c>
    </row>
    <row r="13" spans="1:9" ht="15" thickBot="1" x14ac:dyDescent="0.35">
      <c r="A13" s="134" t="s">
        <v>88</v>
      </c>
      <c r="B13" s="135" t="s">
        <v>89</v>
      </c>
      <c r="C13" s="135">
        <v>20000</v>
      </c>
      <c r="D13" s="135">
        <f t="shared" si="0"/>
        <v>24000</v>
      </c>
      <c r="E13" s="135">
        <f t="shared" si="1"/>
        <v>900</v>
      </c>
      <c r="F13" s="135">
        <f t="shared" si="2"/>
        <v>44900</v>
      </c>
      <c r="G13" s="135">
        <f t="shared" si="3"/>
        <v>4400</v>
      </c>
      <c r="H13" s="135">
        <f t="shared" si="4"/>
        <v>11225</v>
      </c>
      <c r="I13" s="136">
        <f t="shared" si="5"/>
        <v>29280</v>
      </c>
    </row>
    <row r="14" spans="1:9" x14ac:dyDescent="0.3">
      <c r="B14" s="126"/>
    </row>
    <row r="15" spans="1:9" x14ac:dyDescent="0.3">
      <c r="B15" s="12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18FA-AB89-40E8-BCF3-1FA77D1293A7}">
  <dimension ref="A1:M550"/>
  <sheetViews>
    <sheetView zoomScaleNormal="100" workbookViewId="0">
      <selection activeCell="D13" sqref="D13"/>
    </sheetView>
  </sheetViews>
  <sheetFormatPr defaultRowHeight="14.4" x14ac:dyDescent="0.3"/>
  <cols>
    <col min="1" max="1" width="20.77734375" bestFit="1" customWidth="1"/>
    <col min="2" max="2" width="15.88671875" bestFit="1" customWidth="1"/>
    <col min="11" max="11" width="10.5546875" bestFit="1" customWidth="1"/>
  </cols>
  <sheetData>
    <row r="1" spans="1:13" ht="15" thickBot="1" x14ac:dyDescent="0.35"/>
    <row r="2" spans="1:13" ht="15" thickBot="1" x14ac:dyDescent="0.35">
      <c r="A2" s="157" t="s">
        <v>24</v>
      </c>
      <c r="B2" s="158"/>
      <c r="K2" s="41" t="s">
        <v>18</v>
      </c>
      <c r="L2" s="42" t="s">
        <v>16</v>
      </c>
      <c r="M2" s="43" t="s">
        <v>17</v>
      </c>
    </row>
    <row r="3" spans="1:13" x14ac:dyDescent="0.3">
      <c r="A3" s="44" t="s">
        <v>13</v>
      </c>
      <c r="B3" s="140">
        <v>200000</v>
      </c>
      <c r="K3" s="32" t="s">
        <v>23</v>
      </c>
      <c r="L3" s="27">
        <v>1</v>
      </c>
      <c r="M3" s="33">
        <v>1</v>
      </c>
    </row>
    <row r="4" spans="1:13" ht="28.8" customHeight="1" x14ac:dyDescent="0.3">
      <c r="A4" s="45" t="s">
        <v>14</v>
      </c>
      <c r="B4" s="48">
        <v>5</v>
      </c>
      <c r="K4" s="34" t="s">
        <v>12</v>
      </c>
      <c r="L4" s="27">
        <v>2</v>
      </c>
      <c r="M4" s="33">
        <v>2</v>
      </c>
    </row>
    <row r="5" spans="1:13" x14ac:dyDescent="0.3">
      <c r="A5" s="46" t="s">
        <v>10</v>
      </c>
      <c r="B5" s="141">
        <v>5000</v>
      </c>
      <c r="K5" s="32"/>
      <c r="L5" s="27">
        <v>3</v>
      </c>
      <c r="M5" s="33">
        <v>3</v>
      </c>
    </row>
    <row r="6" spans="1:13" ht="28.8" x14ac:dyDescent="0.3">
      <c r="A6" s="45" t="s">
        <v>15</v>
      </c>
      <c r="B6" s="48">
        <v>12</v>
      </c>
      <c r="K6" s="32"/>
      <c r="L6" s="27">
        <v>4</v>
      </c>
      <c r="M6" s="33">
        <v>4</v>
      </c>
    </row>
    <row r="7" spans="1:13" ht="15" thickBot="1" x14ac:dyDescent="0.35">
      <c r="A7" s="47" t="s">
        <v>11</v>
      </c>
      <c r="B7" s="49" t="s">
        <v>23</v>
      </c>
      <c r="K7" s="32"/>
      <c r="L7" s="27">
        <v>5</v>
      </c>
      <c r="M7" s="33">
        <v>5</v>
      </c>
    </row>
    <row r="8" spans="1:13" x14ac:dyDescent="0.3">
      <c r="K8" s="32"/>
      <c r="L8" s="27">
        <v>6</v>
      </c>
      <c r="M8" s="33">
        <v>6</v>
      </c>
    </row>
    <row r="9" spans="1:13" x14ac:dyDescent="0.3">
      <c r="K9" s="32"/>
      <c r="L9" s="27">
        <v>7</v>
      </c>
      <c r="M9" s="33">
        <v>7</v>
      </c>
    </row>
    <row r="10" spans="1:13" ht="15" thickBot="1" x14ac:dyDescent="0.35">
      <c r="K10" s="32"/>
      <c r="L10" s="27">
        <v>8</v>
      </c>
      <c r="M10" s="33">
        <v>8</v>
      </c>
    </row>
    <row r="11" spans="1:13" ht="28.8" x14ac:dyDescent="0.3">
      <c r="A11" s="38" t="s">
        <v>19</v>
      </c>
      <c r="B11" s="39" t="s">
        <v>20</v>
      </c>
      <c r="C11" s="39" t="s">
        <v>21</v>
      </c>
      <c r="D11" s="40" t="s">
        <v>22</v>
      </c>
      <c r="K11" s="32"/>
      <c r="L11" s="27">
        <v>9</v>
      </c>
      <c r="M11" s="33">
        <v>9</v>
      </c>
    </row>
    <row r="12" spans="1:13" x14ac:dyDescent="0.3">
      <c r="A12" s="18">
        <v>1</v>
      </c>
      <c r="B12" s="139">
        <f>B3</f>
        <v>200000</v>
      </c>
      <c r="C12" s="1">
        <f>IF(B7="DB", DB(B3,B5,B4,A12,B6), SLN(B3,B5,B4)*B6/12)</f>
        <v>39000</v>
      </c>
      <c r="D12" s="2">
        <f>IF(A12="","",B12-C12)</f>
        <v>161000</v>
      </c>
      <c r="K12" s="32"/>
      <c r="L12" s="27">
        <v>10</v>
      </c>
      <c r="M12" s="33">
        <v>10</v>
      </c>
    </row>
    <row r="13" spans="1:13" x14ac:dyDescent="0.3">
      <c r="A13" s="18">
        <f>IF(A12&lt;$B$4+1,A12+1,"")</f>
        <v>2</v>
      </c>
      <c r="B13" s="1">
        <f>IF(A13="","",D12)</f>
        <v>161000</v>
      </c>
      <c r="C13" s="1">
        <f>IF(A13="","",IF($B$7="DB", IF(OR($B$6&lt;12,A13&lt;=$B$4),DB($B$3,$B$5,$B$4,A13,$B$6),0),IF(A13&lt;=$B$4, SLN($B$3,$B$5,$B$4),SLN($B$3,$B$5,$B$4)*(12-$B$6)/12)))</f>
        <v>39000</v>
      </c>
      <c r="D13" s="2">
        <f t="shared" ref="D13:D76" si="0">IF(A13="","",B13-C13)</f>
        <v>122000</v>
      </c>
      <c r="K13" s="32"/>
      <c r="L13" s="27">
        <v>11</v>
      </c>
      <c r="M13" s="33">
        <v>11</v>
      </c>
    </row>
    <row r="14" spans="1:13" x14ac:dyDescent="0.3">
      <c r="A14" s="18">
        <f t="shared" ref="A14:A77" si="1">IF(A13&lt;$B$4+1,A13+1,"")</f>
        <v>3</v>
      </c>
      <c r="B14" s="1">
        <f t="shared" ref="B14:B77" si="2">IF(A14="","",D13)</f>
        <v>122000</v>
      </c>
      <c r="C14" s="1">
        <f t="shared" ref="C14:C77" si="3">IF(A14="","",IF($B$7="DB", IF(OR($B$6&lt;12,A14&lt;=$B$4),DB($B$3,$B$5,$B$4,A14,$B$6),0),IF(A14&lt;=$B$4, SLN($B$3,$B$5,$B$4),SLN($B$3,$B$5,$B$4)*(12-$B$6)/12)))</f>
        <v>39000</v>
      </c>
      <c r="D14" s="2">
        <f t="shared" si="0"/>
        <v>83000</v>
      </c>
      <c r="K14" s="32"/>
      <c r="L14" s="27">
        <v>12</v>
      </c>
      <c r="M14" s="33">
        <v>12</v>
      </c>
    </row>
    <row r="15" spans="1:13" x14ac:dyDescent="0.3">
      <c r="A15" s="18">
        <f t="shared" si="1"/>
        <v>4</v>
      </c>
      <c r="B15" s="1">
        <f t="shared" si="2"/>
        <v>83000</v>
      </c>
      <c r="C15" s="1">
        <f t="shared" si="3"/>
        <v>39000</v>
      </c>
      <c r="D15" s="2">
        <f t="shared" si="0"/>
        <v>44000</v>
      </c>
      <c r="K15" s="32"/>
      <c r="L15" s="27"/>
      <c r="M15" s="33">
        <v>13</v>
      </c>
    </row>
    <row r="16" spans="1:13" x14ac:dyDescent="0.3">
      <c r="A16" s="18">
        <f t="shared" si="1"/>
        <v>5</v>
      </c>
      <c r="B16" s="1">
        <f t="shared" si="2"/>
        <v>44000</v>
      </c>
      <c r="C16" s="1">
        <f t="shared" si="3"/>
        <v>39000</v>
      </c>
      <c r="D16" s="2">
        <f t="shared" si="0"/>
        <v>5000</v>
      </c>
      <c r="K16" s="32"/>
      <c r="L16" s="27"/>
      <c r="M16" s="33">
        <v>14</v>
      </c>
    </row>
    <row r="17" spans="1:13" x14ac:dyDescent="0.3">
      <c r="A17" s="18">
        <f t="shared" si="1"/>
        <v>6</v>
      </c>
      <c r="B17" s="1">
        <f t="shared" si="2"/>
        <v>5000</v>
      </c>
      <c r="C17" s="1">
        <f t="shared" si="3"/>
        <v>0</v>
      </c>
      <c r="D17" s="2">
        <f t="shared" si="0"/>
        <v>5000</v>
      </c>
      <c r="K17" s="32"/>
      <c r="L17" s="27"/>
      <c r="M17" s="33">
        <v>15</v>
      </c>
    </row>
    <row r="18" spans="1:13" x14ac:dyDescent="0.3">
      <c r="A18" s="18" t="str">
        <f t="shared" si="1"/>
        <v/>
      </c>
      <c r="B18" s="1" t="str">
        <f t="shared" si="2"/>
        <v/>
      </c>
      <c r="C18" s="1" t="str">
        <f t="shared" si="3"/>
        <v/>
      </c>
      <c r="D18" s="2" t="str">
        <f t="shared" si="0"/>
        <v/>
      </c>
      <c r="K18" s="32"/>
      <c r="L18" s="27"/>
      <c r="M18" s="33">
        <v>16</v>
      </c>
    </row>
    <row r="19" spans="1:13" x14ac:dyDescent="0.3">
      <c r="A19" s="18" t="str">
        <f t="shared" si="1"/>
        <v/>
      </c>
      <c r="B19" s="1" t="str">
        <f t="shared" si="2"/>
        <v/>
      </c>
      <c r="C19" s="1" t="str">
        <f t="shared" si="3"/>
        <v/>
      </c>
      <c r="D19" s="2" t="str">
        <f t="shared" si="0"/>
        <v/>
      </c>
      <c r="K19" s="32"/>
      <c r="L19" s="27"/>
      <c r="M19" s="33">
        <v>17</v>
      </c>
    </row>
    <row r="20" spans="1:13" x14ac:dyDescent="0.3">
      <c r="A20" s="18" t="str">
        <f t="shared" si="1"/>
        <v/>
      </c>
      <c r="B20" s="1" t="str">
        <f t="shared" si="2"/>
        <v/>
      </c>
      <c r="C20" s="1" t="str">
        <f t="shared" si="3"/>
        <v/>
      </c>
      <c r="D20" s="2" t="str">
        <f t="shared" si="0"/>
        <v/>
      </c>
      <c r="K20" s="32"/>
      <c r="L20" s="27"/>
      <c r="M20" s="33">
        <v>18</v>
      </c>
    </row>
    <row r="21" spans="1:13" x14ac:dyDescent="0.3">
      <c r="A21" s="18" t="str">
        <f t="shared" si="1"/>
        <v/>
      </c>
      <c r="B21" s="1" t="str">
        <f t="shared" si="2"/>
        <v/>
      </c>
      <c r="C21" s="1" t="str">
        <f t="shared" si="3"/>
        <v/>
      </c>
      <c r="D21" s="2" t="str">
        <f t="shared" si="0"/>
        <v/>
      </c>
      <c r="K21" s="32"/>
      <c r="L21" s="27"/>
      <c r="M21" s="33">
        <v>19</v>
      </c>
    </row>
    <row r="22" spans="1:13" x14ac:dyDescent="0.3">
      <c r="A22" s="18" t="str">
        <f t="shared" si="1"/>
        <v/>
      </c>
      <c r="B22" s="1" t="str">
        <f t="shared" si="2"/>
        <v/>
      </c>
      <c r="C22" s="1" t="str">
        <f t="shared" si="3"/>
        <v/>
      </c>
      <c r="D22" s="2" t="str">
        <f t="shared" si="0"/>
        <v/>
      </c>
      <c r="K22" s="32"/>
      <c r="L22" s="27"/>
      <c r="M22" s="33">
        <v>20</v>
      </c>
    </row>
    <row r="23" spans="1:13" x14ac:dyDescent="0.3">
      <c r="A23" s="18" t="str">
        <f t="shared" si="1"/>
        <v/>
      </c>
      <c r="B23" s="1" t="str">
        <f t="shared" si="2"/>
        <v/>
      </c>
      <c r="C23" s="1" t="str">
        <f t="shared" si="3"/>
        <v/>
      </c>
      <c r="D23" s="2" t="str">
        <f t="shared" si="0"/>
        <v/>
      </c>
      <c r="K23" s="32"/>
      <c r="L23" s="27"/>
      <c r="M23" s="33">
        <v>21</v>
      </c>
    </row>
    <row r="24" spans="1:13" x14ac:dyDescent="0.3">
      <c r="A24" s="18" t="str">
        <f t="shared" si="1"/>
        <v/>
      </c>
      <c r="B24" s="1" t="str">
        <f t="shared" si="2"/>
        <v/>
      </c>
      <c r="C24" s="1" t="str">
        <f t="shared" si="3"/>
        <v/>
      </c>
      <c r="D24" s="2" t="str">
        <f t="shared" si="0"/>
        <v/>
      </c>
      <c r="K24" s="32"/>
      <c r="L24" s="27"/>
      <c r="M24" s="33">
        <v>22</v>
      </c>
    </row>
    <row r="25" spans="1:13" x14ac:dyDescent="0.3">
      <c r="A25" s="18" t="str">
        <f t="shared" si="1"/>
        <v/>
      </c>
      <c r="B25" s="1" t="str">
        <f t="shared" si="2"/>
        <v/>
      </c>
      <c r="C25" s="1" t="str">
        <f t="shared" si="3"/>
        <v/>
      </c>
      <c r="D25" s="2" t="str">
        <f t="shared" si="0"/>
        <v/>
      </c>
      <c r="K25" s="32"/>
      <c r="L25" s="27"/>
      <c r="M25" s="33">
        <v>23</v>
      </c>
    </row>
    <row r="26" spans="1:13" x14ac:dyDescent="0.3">
      <c r="A26" s="18" t="str">
        <f t="shared" si="1"/>
        <v/>
      </c>
      <c r="B26" s="1" t="str">
        <f t="shared" si="2"/>
        <v/>
      </c>
      <c r="C26" s="1" t="str">
        <f t="shared" si="3"/>
        <v/>
      </c>
      <c r="D26" s="2" t="str">
        <f t="shared" si="0"/>
        <v/>
      </c>
      <c r="K26" s="32"/>
      <c r="L26" s="27"/>
      <c r="M26" s="33">
        <v>24</v>
      </c>
    </row>
    <row r="27" spans="1:13" x14ac:dyDescent="0.3">
      <c r="A27" s="18" t="str">
        <f t="shared" si="1"/>
        <v/>
      </c>
      <c r="B27" s="1" t="str">
        <f t="shared" si="2"/>
        <v/>
      </c>
      <c r="C27" s="1" t="str">
        <f t="shared" si="3"/>
        <v/>
      </c>
      <c r="D27" s="2" t="str">
        <f t="shared" si="0"/>
        <v/>
      </c>
      <c r="K27" s="32"/>
      <c r="L27" s="27"/>
      <c r="M27" s="33">
        <v>25</v>
      </c>
    </row>
    <row r="28" spans="1:13" x14ac:dyDescent="0.3">
      <c r="A28" s="18" t="str">
        <f t="shared" si="1"/>
        <v/>
      </c>
      <c r="B28" s="1" t="str">
        <f t="shared" si="2"/>
        <v/>
      </c>
      <c r="C28" s="1" t="str">
        <f t="shared" si="3"/>
        <v/>
      </c>
      <c r="D28" s="2" t="str">
        <f t="shared" si="0"/>
        <v/>
      </c>
      <c r="K28" s="32"/>
      <c r="L28" s="27"/>
      <c r="M28" s="33">
        <v>26</v>
      </c>
    </row>
    <row r="29" spans="1:13" x14ac:dyDescent="0.3">
      <c r="A29" s="18" t="str">
        <f t="shared" si="1"/>
        <v/>
      </c>
      <c r="B29" s="1" t="str">
        <f t="shared" si="2"/>
        <v/>
      </c>
      <c r="C29" s="1" t="str">
        <f t="shared" si="3"/>
        <v/>
      </c>
      <c r="D29" s="2" t="str">
        <f t="shared" si="0"/>
        <v/>
      </c>
      <c r="K29" s="32"/>
      <c r="L29" s="27"/>
      <c r="M29" s="33">
        <v>27</v>
      </c>
    </row>
    <row r="30" spans="1:13" x14ac:dyDescent="0.3">
      <c r="A30" s="18" t="str">
        <f t="shared" si="1"/>
        <v/>
      </c>
      <c r="B30" s="1" t="str">
        <f t="shared" si="2"/>
        <v/>
      </c>
      <c r="C30" s="1" t="str">
        <f t="shared" si="3"/>
        <v/>
      </c>
      <c r="D30" s="2" t="str">
        <f t="shared" si="0"/>
        <v/>
      </c>
      <c r="K30" s="32"/>
      <c r="L30" s="27"/>
      <c r="M30" s="33">
        <v>28</v>
      </c>
    </row>
    <row r="31" spans="1:13" x14ac:dyDescent="0.3">
      <c r="A31" s="18" t="str">
        <f t="shared" si="1"/>
        <v/>
      </c>
      <c r="B31" s="1" t="str">
        <f t="shared" si="2"/>
        <v/>
      </c>
      <c r="C31" s="1" t="str">
        <f t="shared" si="3"/>
        <v/>
      </c>
      <c r="D31" s="2" t="str">
        <f t="shared" si="0"/>
        <v/>
      </c>
      <c r="K31" s="32"/>
      <c r="L31" s="27"/>
      <c r="M31" s="33">
        <v>29</v>
      </c>
    </row>
    <row r="32" spans="1:13" x14ac:dyDescent="0.3">
      <c r="A32" s="18" t="str">
        <f t="shared" si="1"/>
        <v/>
      </c>
      <c r="B32" s="1" t="str">
        <f t="shared" si="2"/>
        <v/>
      </c>
      <c r="C32" s="1" t="str">
        <f t="shared" si="3"/>
        <v/>
      </c>
      <c r="D32" s="2" t="str">
        <f t="shared" si="0"/>
        <v/>
      </c>
      <c r="K32" s="32"/>
      <c r="L32" s="27"/>
      <c r="M32" s="33">
        <v>30</v>
      </c>
    </row>
    <row r="33" spans="1:13" x14ac:dyDescent="0.3">
      <c r="A33" s="18" t="str">
        <f t="shared" si="1"/>
        <v/>
      </c>
      <c r="B33" s="1" t="str">
        <f t="shared" si="2"/>
        <v/>
      </c>
      <c r="C33" s="1" t="str">
        <f t="shared" si="3"/>
        <v/>
      </c>
      <c r="D33" s="2" t="str">
        <f t="shared" si="0"/>
        <v/>
      </c>
      <c r="K33" s="32"/>
      <c r="L33" s="27"/>
      <c r="M33" s="33">
        <v>31</v>
      </c>
    </row>
    <row r="34" spans="1:13" x14ac:dyDescent="0.3">
      <c r="A34" s="18" t="str">
        <f t="shared" si="1"/>
        <v/>
      </c>
      <c r="B34" s="1" t="str">
        <f t="shared" si="2"/>
        <v/>
      </c>
      <c r="C34" s="1" t="str">
        <f t="shared" si="3"/>
        <v/>
      </c>
      <c r="D34" s="2" t="str">
        <f t="shared" si="0"/>
        <v/>
      </c>
      <c r="K34" s="32"/>
      <c r="L34" s="27"/>
      <c r="M34" s="33">
        <v>32</v>
      </c>
    </row>
    <row r="35" spans="1:13" x14ac:dyDescent="0.3">
      <c r="A35" s="18" t="str">
        <f t="shared" si="1"/>
        <v/>
      </c>
      <c r="B35" s="1" t="str">
        <f t="shared" si="2"/>
        <v/>
      </c>
      <c r="C35" s="1" t="str">
        <f t="shared" si="3"/>
        <v/>
      </c>
      <c r="D35" s="2" t="str">
        <f t="shared" si="0"/>
        <v/>
      </c>
      <c r="K35" s="32"/>
      <c r="L35" s="27"/>
      <c r="M35" s="33">
        <v>33</v>
      </c>
    </row>
    <row r="36" spans="1:13" x14ac:dyDescent="0.3">
      <c r="A36" s="18" t="str">
        <f t="shared" si="1"/>
        <v/>
      </c>
      <c r="B36" s="1" t="str">
        <f t="shared" si="2"/>
        <v/>
      </c>
      <c r="C36" s="1" t="str">
        <f t="shared" si="3"/>
        <v/>
      </c>
      <c r="D36" s="2" t="str">
        <f t="shared" si="0"/>
        <v/>
      </c>
      <c r="K36" s="32"/>
      <c r="L36" s="27"/>
      <c r="M36" s="33">
        <v>34</v>
      </c>
    </row>
    <row r="37" spans="1:13" x14ac:dyDescent="0.3">
      <c r="A37" s="18" t="str">
        <f t="shared" si="1"/>
        <v/>
      </c>
      <c r="B37" s="1" t="str">
        <f t="shared" si="2"/>
        <v/>
      </c>
      <c r="C37" s="1" t="str">
        <f t="shared" si="3"/>
        <v/>
      </c>
      <c r="D37" s="2" t="str">
        <f t="shared" si="0"/>
        <v/>
      </c>
      <c r="K37" s="32"/>
      <c r="L37" s="27"/>
      <c r="M37" s="33">
        <v>35</v>
      </c>
    </row>
    <row r="38" spans="1:13" x14ac:dyDescent="0.3">
      <c r="A38" s="18" t="str">
        <f t="shared" si="1"/>
        <v/>
      </c>
      <c r="B38" s="1" t="str">
        <f t="shared" si="2"/>
        <v/>
      </c>
      <c r="C38" s="1" t="str">
        <f t="shared" si="3"/>
        <v/>
      </c>
      <c r="D38" s="2" t="str">
        <f t="shared" si="0"/>
        <v/>
      </c>
      <c r="K38" s="32"/>
      <c r="L38" s="27"/>
      <c r="M38" s="33">
        <v>36</v>
      </c>
    </row>
    <row r="39" spans="1:13" x14ac:dyDescent="0.3">
      <c r="A39" s="18" t="str">
        <f t="shared" si="1"/>
        <v/>
      </c>
      <c r="B39" s="1" t="str">
        <f t="shared" si="2"/>
        <v/>
      </c>
      <c r="C39" s="1" t="str">
        <f t="shared" si="3"/>
        <v/>
      </c>
      <c r="D39" s="2" t="str">
        <f t="shared" si="0"/>
        <v/>
      </c>
      <c r="K39" s="32"/>
      <c r="L39" s="27"/>
      <c r="M39" s="33">
        <v>37</v>
      </c>
    </row>
    <row r="40" spans="1:13" x14ac:dyDescent="0.3">
      <c r="A40" s="18" t="str">
        <f t="shared" si="1"/>
        <v/>
      </c>
      <c r="B40" s="1" t="str">
        <f t="shared" si="2"/>
        <v/>
      </c>
      <c r="C40" s="1" t="str">
        <f t="shared" si="3"/>
        <v/>
      </c>
      <c r="D40" s="2" t="str">
        <f t="shared" si="0"/>
        <v/>
      </c>
      <c r="K40" s="32"/>
      <c r="L40" s="27"/>
      <c r="M40" s="33">
        <v>38</v>
      </c>
    </row>
    <row r="41" spans="1:13" x14ac:dyDescent="0.3">
      <c r="A41" s="18" t="str">
        <f t="shared" si="1"/>
        <v/>
      </c>
      <c r="B41" s="1" t="str">
        <f t="shared" si="2"/>
        <v/>
      </c>
      <c r="C41" s="1" t="str">
        <f t="shared" si="3"/>
        <v/>
      </c>
      <c r="D41" s="2" t="str">
        <f t="shared" si="0"/>
        <v/>
      </c>
      <c r="K41" s="32"/>
      <c r="L41" s="27"/>
      <c r="M41" s="33">
        <v>39</v>
      </c>
    </row>
    <row r="42" spans="1:13" ht="15" thickBot="1" x14ac:dyDescent="0.35">
      <c r="A42" s="18" t="str">
        <f t="shared" si="1"/>
        <v/>
      </c>
      <c r="B42" s="1" t="str">
        <f t="shared" si="2"/>
        <v/>
      </c>
      <c r="C42" s="1" t="str">
        <f t="shared" si="3"/>
        <v/>
      </c>
      <c r="D42" s="2" t="str">
        <f t="shared" si="0"/>
        <v/>
      </c>
      <c r="K42" s="35"/>
      <c r="L42" s="36"/>
      <c r="M42" s="37">
        <v>40</v>
      </c>
    </row>
    <row r="43" spans="1:13" x14ac:dyDescent="0.3">
      <c r="A43" s="18" t="str">
        <f t="shared" si="1"/>
        <v/>
      </c>
      <c r="B43" s="1" t="str">
        <f t="shared" si="2"/>
        <v/>
      </c>
      <c r="C43" s="1" t="str">
        <f t="shared" si="3"/>
        <v/>
      </c>
      <c r="D43" s="2" t="str">
        <f t="shared" si="0"/>
        <v/>
      </c>
    </row>
    <row r="44" spans="1:13" x14ac:dyDescent="0.3">
      <c r="A44" s="18" t="str">
        <f t="shared" si="1"/>
        <v/>
      </c>
      <c r="B44" s="1" t="str">
        <f t="shared" si="2"/>
        <v/>
      </c>
      <c r="C44" s="1" t="str">
        <f t="shared" si="3"/>
        <v/>
      </c>
      <c r="D44" s="2" t="str">
        <f t="shared" si="0"/>
        <v/>
      </c>
    </row>
    <row r="45" spans="1:13" x14ac:dyDescent="0.3">
      <c r="A45" s="18" t="str">
        <f t="shared" si="1"/>
        <v/>
      </c>
      <c r="B45" s="1" t="str">
        <f t="shared" si="2"/>
        <v/>
      </c>
      <c r="C45" s="1" t="str">
        <f t="shared" si="3"/>
        <v/>
      </c>
      <c r="D45" s="2" t="str">
        <f t="shared" si="0"/>
        <v/>
      </c>
    </row>
    <row r="46" spans="1:13" x14ac:dyDescent="0.3">
      <c r="A46" s="18" t="str">
        <f t="shared" si="1"/>
        <v/>
      </c>
      <c r="B46" s="1" t="str">
        <f t="shared" si="2"/>
        <v/>
      </c>
      <c r="C46" s="1" t="str">
        <f t="shared" si="3"/>
        <v/>
      </c>
      <c r="D46" s="2" t="str">
        <f t="shared" si="0"/>
        <v/>
      </c>
    </row>
    <row r="47" spans="1:13" x14ac:dyDescent="0.3">
      <c r="A47" s="18" t="str">
        <f t="shared" si="1"/>
        <v/>
      </c>
      <c r="B47" s="1" t="str">
        <f t="shared" si="2"/>
        <v/>
      </c>
      <c r="C47" s="1" t="str">
        <f t="shared" si="3"/>
        <v/>
      </c>
      <c r="D47" s="2" t="str">
        <f t="shared" si="0"/>
        <v/>
      </c>
    </row>
    <row r="48" spans="1:13" x14ac:dyDescent="0.3">
      <c r="A48" s="18" t="str">
        <f t="shared" si="1"/>
        <v/>
      </c>
      <c r="B48" s="1" t="str">
        <f t="shared" si="2"/>
        <v/>
      </c>
      <c r="C48" s="1" t="str">
        <f t="shared" si="3"/>
        <v/>
      </c>
      <c r="D48" s="2" t="str">
        <f t="shared" si="0"/>
        <v/>
      </c>
    </row>
    <row r="49" spans="1:4" x14ac:dyDescent="0.3">
      <c r="A49" s="18" t="str">
        <f t="shared" si="1"/>
        <v/>
      </c>
      <c r="B49" s="1" t="str">
        <f t="shared" si="2"/>
        <v/>
      </c>
      <c r="C49" s="1" t="str">
        <f t="shared" si="3"/>
        <v/>
      </c>
      <c r="D49" s="2" t="str">
        <f t="shared" si="0"/>
        <v/>
      </c>
    </row>
    <row r="50" spans="1:4" x14ac:dyDescent="0.3">
      <c r="A50" s="18" t="str">
        <f t="shared" si="1"/>
        <v/>
      </c>
      <c r="B50" s="1" t="str">
        <f t="shared" si="2"/>
        <v/>
      </c>
      <c r="C50" s="1" t="str">
        <f t="shared" si="3"/>
        <v/>
      </c>
      <c r="D50" s="2" t="str">
        <f t="shared" si="0"/>
        <v/>
      </c>
    </row>
    <row r="51" spans="1:4" x14ac:dyDescent="0.3">
      <c r="A51" s="18" t="str">
        <f t="shared" si="1"/>
        <v/>
      </c>
      <c r="B51" s="1" t="str">
        <f t="shared" si="2"/>
        <v/>
      </c>
      <c r="C51" s="1" t="str">
        <f t="shared" si="3"/>
        <v/>
      </c>
      <c r="D51" s="2" t="str">
        <f t="shared" si="0"/>
        <v/>
      </c>
    </row>
    <row r="52" spans="1:4" x14ac:dyDescent="0.3">
      <c r="A52" s="18" t="str">
        <f t="shared" si="1"/>
        <v/>
      </c>
      <c r="B52" s="1" t="str">
        <f t="shared" si="2"/>
        <v/>
      </c>
      <c r="C52" s="1" t="str">
        <f t="shared" si="3"/>
        <v/>
      </c>
      <c r="D52" s="2" t="str">
        <f t="shared" si="0"/>
        <v/>
      </c>
    </row>
    <row r="53" spans="1:4" x14ac:dyDescent="0.3">
      <c r="A53" s="18" t="str">
        <f t="shared" si="1"/>
        <v/>
      </c>
      <c r="B53" s="1" t="str">
        <f t="shared" si="2"/>
        <v/>
      </c>
      <c r="C53" s="1" t="str">
        <f t="shared" si="3"/>
        <v/>
      </c>
      <c r="D53" s="2" t="str">
        <f t="shared" si="0"/>
        <v/>
      </c>
    </row>
    <row r="54" spans="1:4" x14ac:dyDescent="0.3">
      <c r="A54" s="18" t="str">
        <f t="shared" si="1"/>
        <v/>
      </c>
      <c r="B54" s="1" t="str">
        <f t="shared" si="2"/>
        <v/>
      </c>
      <c r="C54" s="1" t="str">
        <f t="shared" si="3"/>
        <v/>
      </c>
      <c r="D54" s="2" t="str">
        <f t="shared" si="0"/>
        <v/>
      </c>
    </row>
    <row r="55" spans="1:4" x14ac:dyDescent="0.3">
      <c r="A55" s="18" t="str">
        <f t="shared" si="1"/>
        <v/>
      </c>
      <c r="B55" s="1" t="str">
        <f t="shared" si="2"/>
        <v/>
      </c>
      <c r="C55" s="1" t="str">
        <f t="shared" si="3"/>
        <v/>
      </c>
      <c r="D55" s="2" t="str">
        <f t="shared" si="0"/>
        <v/>
      </c>
    </row>
    <row r="56" spans="1:4" x14ac:dyDescent="0.3">
      <c r="A56" s="18" t="str">
        <f t="shared" si="1"/>
        <v/>
      </c>
      <c r="B56" s="1" t="str">
        <f t="shared" si="2"/>
        <v/>
      </c>
      <c r="C56" s="1" t="str">
        <f t="shared" si="3"/>
        <v/>
      </c>
      <c r="D56" s="2" t="str">
        <f t="shared" si="0"/>
        <v/>
      </c>
    </row>
    <row r="57" spans="1:4" x14ac:dyDescent="0.3">
      <c r="A57" s="18" t="str">
        <f t="shared" si="1"/>
        <v/>
      </c>
      <c r="B57" s="1" t="str">
        <f t="shared" si="2"/>
        <v/>
      </c>
      <c r="C57" s="1" t="str">
        <f t="shared" si="3"/>
        <v/>
      </c>
      <c r="D57" s="2" t="str">
        <f t="shared" si="0"/>
        <v/>
      </c>
    </row>
    <row r="58" spans="1:4" x14ac:dyDescent="0.3">
      <c r="A58" s="18" t="str">
        <f t="shared" si="1"/>
        <v/>
      </c>
      <c r="B58" s="1" t="str">
        <f t="shared" si="2"/>
        <v/>
      </c>
      <c r="C58" s="1" t="str">
        <f t="shared" si="3"/>
        <v/>
      </c>
      <c r="D58" s="2" t="str">
        <f t="shared" si="0"/>
        <v/>
      </c>
    </row>
    <row r="59" spans="1:4" x14ac:dyDescent="0.3">
      <c r="A59" s="18" t="str">
        <f t="shared" si="1"/>
        <v/>
      </c>
      <c r="B59" s="1" t="str">
        <f t="shared" si="2"/>
        <v/>
      </c>
      <c r="C59" s="1" t="str">
        <f t="shared" si="3"/>
        <v/>
      </c>
      <c r="D59" s="2" t="str">
        <f t="shared" si="0"/>
        <v/>
      </c>
    </row>
    <row r="60" spans="1:4" x14ac:dyDescent="0.3">
      <c r="A60" s="18" t="str">
        <f t="shared" si="1"/>
        <v/>
      </c>
      <c r="B60" s="1" t="str">
        <f t="shared" si="2"/>
        <v/>
      </c>
      <c r="C60" s="1" t="str">
        <f t="shared" si="3"/>
        <v/>
      </c>
      <c r="D60" s="2" t="str">
        <f t="shared" si="0"/>
        <v/>
      </c>
    </row>
    <row r="61" spans="1:4" x14ac:dyDescent="0.3">
      <c r="A61" s="18" t="str">
        <f t="shared" si="1"/>
        <v/>
      </c>
      <c r="B61" s="1" t="str">
        <f t="shared" si="2"/>
        <v/>
      </c>
      <c r="C61" s="1" t="str">
        <f t="shared" si="3"/>
        <v/>
      </c>
      <c r="D61" s="2" t="str">
        <f t="shared" si="0"/>
        <v/>
      </c>
    </row>
    <row r="62" spans="1:4" x14ac:dyDescent="0.3">
      <c r="A62" s="18" t="str">
        <f t="shared" si="1"/>
        <v/>
      </c>
      <c r="B62" s="1" t="str">
        <f t="shared" si="2"/>
        <v/>
      </c>
      <c r="C62" s="1" t="str">
        <f t="shared" si="3"/>
        <v/>
      </c>
      <c r="D62" s="2" t="str">
        <f t="shared" si="0"/>
        <v/>
      </c>
    </row>
    <row r="63" spans="1:4" x14ac:dyDescent="0.3">
      <c r="A63" s="18" t="str">
        <f t="shared" si="1"/>
        <v/>
      </c>
      <c r="B63" s="1" t="str">
        <f t="shared" si="2"/>
        <v/>
      </c>
      <c r="C63" s="1" t="str">
        <f t="shared" si="3"/>
        <v/>
      </c>
      <c r="D63" s="2" t="str">
        <f t="shared" si="0"/>
        <v/>
      </c>
    </row>
    <row r="64" spans="1:4" x14ac:dyDescent="0.3">
      <c r="A64" s="18" t="str">
        <f t="shared" si="1"/>
        <v/>
      </c>
      <c r="B64" s="1" t="str">
        <f t="shared" si="2"/>
        <v/>
      </c>
      <c r="C64" s="1" t="str">
        <f t="shared" si="3"/>
        <v/>
      </c>
      <c r="D64" s="2" t="str">
        <f t="shared" si="0"/>
        <v/>
      </c>
    </row>
    <row r="65" spans="1:4" x14ac:dyDescent="0.3">
      <c r="A65" s="18" t="str">
        <f t="shared" si="1"/>
        <v/>
      </c>
      <c r="B65" s="1" t="str">
        <f t="shared" si="2"/>
        <v/>
      </c>
      <c r="C65" s="1" t="str">
        <f t="shared" si="3"/>
        <v/>
      </c>
      <c r="D65" s="2" t="str">
        <f t="shared" si="0"/>
        <v/>
      </c>
    </row>
    <row r="66" spans="1:4" x14ac:dyDescent="0.3">
      <c r="A66" s="18" t="str">
        <f t="shared" si="1"/>
        <v/>
      </c>
      <c r="B66" s="1" t="str">
        <f t="shared" si="2"/>
        <v/>
      </c>
      <c r="C66" s="1" t="str">
        <f t="shared" si="3"/>
        <v/>
      </c>
      <c r="D66" s="2" t="str">
        <f t="shared" si="0"/>
        <v/>
      </c>
    </row>
    <row r="67" spans="1:4" x14ac:dyDescent="0.3">
      <c r="A67" s="18" t="str">
        <f t="shared" si="1"/>
        <v/>
      </c>
      <c r="B67" s="1" t="str">
        <f t="shared" si="2"/>
        <v/>
      </c>
      <c r="C67" s="1" t="str">
        <f t="shared" si="3"/>
        <v/>
      </c>
      <c r="D67" s="2" t="str">
        <f t="shared" si="0"/>
        <v/>
      </c>
    </row>
    <row r="68" spans="1:4" x14ac:dyDescent="0.3">
      <c r="A68" s="18" t="str">
        <f t="shared" si="1"/>
        <v/>
      </c>
      <c r="B68" s="1" t="str">
        <f t="shared" si="2"/>
        <v/>
      </c>
      <c r="C68" s="1" t="str">
        <f t="shared" si="3"/>
        <v/>
      </c>
      <c r="D68" s="2" t="str">
        <f t="shared" si="0"/>
        <v/>
      </c>
    </row>
    <row r="69" spans="1:4" x14ac:dyDescent="0.3">
      <c r="A69" s="18" t="str">
        <f t="shared" si="1"/>
        <v/>
      </c>
      <c r="B69" s="1" t="str">
        <f t="shared" si="2"/>
        <v/>
      </c>
      <c r="C69" s="1" t="str">
        <f t="shared" si="3"/>
        <v/>
      </c>
      <c r="D69" s="2" t="str">
        <f t="shared" si="0"/>
        <v/>
      </c>
    </row>
    <row r="70" spans="1:4" x14ac:dyDescent="0.3">
      <c r="A70" s="18" t="str">
        <f t="shared" si="1"/>
        <v/>
      </c>
      <c r="B70" s="1" t="str">
        <f t="shared" si="2"/>
        <v/>
      </c>
      <c r="C70" s="1" t="str">
        <f t="shared" si="3"/>
        <v/>
      </c>
      <c r="D70" s="2" t="str">
        <f t="shared" si="0"/>
        <v/>
      </c>
    </row>
    <row r="71" spans="1:4" x14ac:dyDescent="0.3">
      <c r="A71" s="18" t="str">
        <f t="shared" si="1"/>
        <v/>
      </c>
      <c r="B71" s="1" t="str">
        <f t="shared" si="2"/>
        <v/>
      </c>
      <c r="C71" s="1" t="str">
        <f t="shared" si="3"/>
        <v/>
      </c>
      <c r="D71" s="2" t="str">
        <f t="shared" si="0"/>
        <v/>
      </c>
    </row>
    <row r="72" spans="1:4" x14ac:dyDescent="0.3">
      <c r="A72" s="18" t="str">
        <f t="shared" si="1"/>
        <v/>
      </c>
      <c r="B72" s="1" t="str">
        <f t="shared" si="2"/>
        <v/>
      </c>
      <c r="C72" s="1" t="str">
        <f t="shared" si="3"/>
        <v/>
      </c>
      <c r="D72" s="2" t="str">
        <f t="shared" si="0"/>
        <v/>
      </c>
    </row>
    <row r="73" spans="1:4" x14ac:dyDescent="0.3">
      <c r="A73" s="18" t="str">
        <f t="shared" si="1"/>
        <v/>
      </c>
      <c r="B73" s="1" t="str">
        <f t="shared" si="2"/>
        <v/>
      </c>
      <c r="C73" s="1" t="str">
        <f t="shared" si="3"/>
        <v/>
      </c>
      <c r="D73" s="2" t="str">
        <f t="shared" si="0"/>
        <v/>
      </c>
    </row>
    <row r="74" spans="1:4" x14ac:dyDescent="0.3">
      <c r="A74" s="18" t="str">
        <f t="shared" si="1"/>
        <v/>
      </c>
      <c r="B74" s="1" t="str">
        <f t="shared" si="2"/>
        <v/>
      </c>
      <c r="C74" s="1" t="str">
        <f t="shared" si="3"/>
        <v/>
      </c>
      <c r="D74" s="2" t="str">
        <f t="shared" si="0"/>
        <v/>
      </c>
    </row>
    <row r="75" spans="1:4" x14ac:dyDescent="0.3">
      <c r="A75" s="18" t="str">
        <f t="shared" si="1"/>
        <v/>
      </c>
      <c r="B75" s="1" t="str">
        <f t="shared" si="2"/>
        <v/>
      </c>
      <c r="C75" s="1" t="str">
        <f t="shared" si="3"/>
        <v/>
      </c>
      <c r="D75" s="2" t="str">
        <f t="shared" si="0"/>
        <v/>
      </c>
    </row>
    <row r="76" spans="1:4" x14ac:dyDescent="0.3">
      <c r="A76" s="18" t="str">
        <f t="shared" si="1"/>
        <v/>
      </c>
      <c r="B76" s="1" t="str">
        <f t="shared" si="2"/>
        <v/>
      </c>
      <c r="C76" s="1" t="str">
        <f t="shared" si="3"/>
        <v/>
      </c>
      <c r="D76" s="2" t="str">
        <f t="shared" si="0"/>
        <v/>
      </c>
    </row>
    <row r="77" spans="1:4" x14ac:dyDescent="0.3">
      <c r="A77" s="18" t="str">
        <f t="shared" si="1"/>
        <v/>
      </c>
      <c r="B77" s="1" t="str">
        <f t="shared" si="2"/>
        <v/>
      </c>
      <c r="C77" s="1" t="str">
        <f t="shared" si="3"/>
        <v/>
      </c>
      <c r="D77" s="2" t="str">
        <f t="shared" ref="D77:D140" si="4">IF(A77="","",B77-C77)</f>
        <v/>
      </c>
    </row>
    <row r="78" spans="1:4" x14ac:dyDescent="0.3">
      <c r="A78" s="18" t="str">
        <f t="shared" ref="A78:A141" si="5">IF(A77&lt;$B$4+1,A77+1,"")</f>
        <v/>
      </c>
      <c r="B78" s="1" t="str">
        <f t="shared" ref="B78:B141" si="6">IF(A78="","",D77)</f>
        <v/>
      </c>
      <c r="C78" s="1" t="str">
        <f t="shared" ref="C78:C141" si="7">IF(A78="","",IF($B$7="DB", IF(OR($B$6&lt;12,A78&lt;=$B$4),DB($B$3,$B$5,$B$4,A78,$B$6),0),IF(A78&lt;=$B$4, SLN($B$3,$B$5,$B$4),SLN($B$3,$B$5,$B$4)*(12-$B$6)/12)))</f>
        <v/>
      </c>
      <c r="D78" s="2" t="str">
        <f t="shared" si="4"/>
        <v/>
      </c>
    </row>
    <row r="79" spans="1:4" x14ac:dyDescent="0.3">
      <c r="A79" s="18" t="str">
        <f t="shared" si="5"/>
        <v/>
      </c>
      <c r="B79" s="1" t="str">
        <f t="shared" si="6"/>
        <v/>
      </c>
      <c r="C79" s="1" t="str">
        <f t="shared" si="7"/>
        <v/>
      </c>
      <c r="D79" s="2" t="str">
        <f t="shared" si="4"/>
        <v/>
      </c>
    </row>
    <row r="80" spans="1:4" x14ac:dyDescent="0.3">
      <c r="A80" s="18" t="str">
        <f t="shared" si="5"/>
        <v/>
      </c>
      <c r="B80" s="1" t="str">
        <f t="shared" si="6"/>
        <v/>
      </c>
      <c r="C80" s="1" t="str">
        <f t="shared" si="7"/>
        <v/>
      </c>
      <c r="D80" s="2" t="str">
        <f t="shared" si="4"/>
        <v/>
      </c>
    </row>
    <row r="81" spans="1:4" x14ac:dyDescent="0.3">
      <c r="A81" s="18" t="str">
        <f t="shared" si="5"/>
        <v/>
      </c>
      <c r="B81" s="1" t="str">
        <f t="shared" si="6"/>
        <v/>
      </c>
      <c r="C81" s="1" t="str">
        <f t="shared" si="7"/>
        <v/>
      </c>
      <c r="D81" s="2" t="str">
        <f t="shared" si="4"/>
        <v/>
      </c>
    </row>
    <row r="82" spans="1:4" x14ac:dyDescent="0.3">
      <c r="A82" s="18" t="str">
        <f t="shared" si="5"/>
        <v/>
      </c>
      <c r="B82" s="1" t="str">
        <f t="shared" si="6"/>
        <v/>
      </c>
      <c r="C82" s="1" t="str">
        <f t="shared" si="7"/>
        <v/>
      </c>
      <c r="D82" s="2" t="str">
        <f t="shared" si="4"/>
        <v/>
      </c>
    </row>
    <row r="83" spans="1:4" x14ac:dyDescent="0.3">
      <c r="A83" s="18" t="str">
        <f t="shared" si="5"/>
        <v/>
      </c>
      <c r="B83" s="1" t="str">
        <f t="shared" si="6"/>
        <v/>
      </c>
      <c r="C83" s="1" t="str">
        <f t="shared" si="7"/>
        <v/>
      </c>
      <c r="D83" s="2" t="str">
        <f t="shared" si="4"/>
        <v/>
      </c>
    </row>
    <row r="84" spans="1:4" x14ac:dyDescent="0.3">
      <c r="A84" s="18" t="str">
        <f t="shared" si="5"/>
        <v/>
      </c>
      <c r="B84" s="1" t="str">
        <f t="shared" si="6"/>
        <v/>
      </c>
      <c r="C84" s="1" t="str">
        <f t="shared" si="7"/>
        <v/>
      </c>
      <c r="D84" s="2" t="str">
        <f t="shared" si="4"/>
        <v/>
      </c>
    </row>
    <row r="85" spans="1:4" x14ac:dyDescent="0.3">
      <c r="A85" s="18" t="str">
        <f t="shared" si="5"/>
        <v/>
      </c>
      <c r="B85" s="1" t="str">
        <f t="shared" si="6"/>
        <v/>
      </c>
      <c r="C85" s="1" t="str">
        <f t="shared" si="7"/>
        <v/>
      </c>
      <c r="D85" s="2" t="str">
        <f t="shared" si="4"/>
        <v/>
      </c>
    </row>
    <row r="86" spans="1:4" x14ac:dyDescent="0.3">
      <c r="A86" s="18" t="str">
        <f t="shared" si="5"/>
        <v/>
      </c>
      <c r="B86" s="1" t="str">
        <f t="shared" si="6"/>
        <v/>
      </c>
      <c r="C86" s="1" t="str">
        <f t="shared" si="7"/>
        <v/>
      </c>
      <c r="D86" s="2" t="str">
        <f t="shared" si="4"/>
        <v/>
      </c>
    </row>
    <row r="87" spans="1:4" x14ac:dyDescent="0.3">
      <c r="A87" s="18" t="str">
        <f t="shared" si="5"/>
        <v/>
      </c>
      <c r="B87" s="1" t="str">
        <f t="shared" si="6"/>
        <v/>
      </c>
      <c r="C87" s="1" t="str">
        <f t="shared" si="7"/>
        <v/>
      </c>
      <c r="D87" s="2" t="str">
        <f t="shared" si="4"/>
        <v/>
      </c>
    </row>
    <row r="88" spans="1:4" x14ac:dyDescent="0.3">
      <c r="A88" s="18" t="str">
        <f t="shared" si="5"/>
        <v/>
      </c>
      <c r="B88" s="1" t="str">
        <f t="shared" si="6"/>
        <v/>
      </c>
      <c r="C88" s="1" t="str">
        <f t="shared" si="7"/>
        <v/>
      </c>
      <c r="D88" s="2" t="str">
        <f t="shared" si="4"/>
        <v/>
      </c>
    </row>
    <row r="89" spans="1:4" x14ac:dyDescent="0.3">
      <c r="A89" s="18" t="str">
        <f t="shared" si="5"/>
        <v/>
      </c>
      <c r="B89" s="1" t="str">
        <f t="shared" si="6"/>
        <v/>
      </c>
      <c r="C89" s="1" t="str">
        <f t="shared" si="7"/>
        <v/>
      </c>
      <c r="D89" s="2" t="str">
        <f t="shared" si="4"/>
        <v/>
      </c>
    </row>
    <row r="90" spans="1:4" x14ac:dyDescent="0.3">
      <c r="A90" s="18" t="str">
        <f t="shared" si="5"/>
        <v/>
      </c>
      <c r="B90" s="1" t="str">
        <f t="shared" si="6"/>
        <v/>
      </c>
      <c r="C90" s="1" t="str">
        <f t="shared" si="7"/>
        <v/>
      </c>
      <c r="D90" s="2" t="str">
        <f t="shared" si="4"/>
        <v/>
      </c>
    </row>
    <row r="91" spans="1:4" x14ac:dyDescent="0.3">
      <c r="A91" s="18" t="str">
        <f t="shared" si="5"/>
        <v/>
      </c>
      <c r="B91" s="1" t="str">
        <f t="shared" si="6"/>
        <v/>
      </c>
      <c r="C91" s="1" t="str">
        <f t="shared" si="7"/>
        <v/>
      </c>
      <c r="D91" s="2" t="str">
        <f t="shared" si="4"/>
        <v/>
      </c>
    </row>
    <row r="92" spans="1:4" x14ac:dyDescent="0.3">
      <c r="A92" s="18" t="str">
        <f t="shared" si="5"/>
        <v/>
      </c>
      <c r="B92" s="1" t="str">
        <f t="shared" si="6"/>
        <v/>
      </c>
      <c r="C92" s="1" t="str">
        <f t="shared" si="7"/>
        <v/>
      </c>
      <c r="D92" s="2" t="str">
        <f t="shared" si="4"/>
        <v/>
      </c>
    </row>
    <row r="93" spans="1:4" x14ac:dyDescent="0.3">
      <c r="A93" s="18" t="str">
        <f t="shared" si="5"/>
        <v/>
      </c>
      <c r="B93" s="1" t="str">
        <f t="shared" si="6"/>
        <v/>
      </c>
      <c r="C93" s="1" t="str">
        <f t="shared" si="7"/>
        <v/>
      </c>
      <c r="D93" s="2" t="str">
        <f t="shared" si="4"/>
        <v/>
      </c>
    </row>
    <row r="94" spans="1:4" x14ac:dyDescent="0.3">
      <c r="A94" s="18" t="str">
        <f t="shared" si="5"/>
        <v/>
      </c>
      <c r="B94" s="1" t="str">
        <f t="shared" si="6"/>
        <v/>
      </c>
      <c r="C94" s="1" t="str">
        <f t="shared" si="7"/>
        <v/>
      </c>
      <c r="D94" s="2" t="str">
        <f t="shared" si="4"/>
        <v/>
      </c>
    </row>
    <row r="95" spans="1:4" x14ac:dyDescent="0.3">
      <c r="A95" s="18" t="str">
        <f t="shared" si="5"/>
        <v/>
      </c>
      <c r="B95" s="1" t="str">
        <f t="shared" si="6"/>
        <v/>
      </c>
      <c r="C95" s="1" t="str">
        <f t="shared" si="7"/>
        <v/>
      </c>
      <c r="D95" s="2" t="str">
        <f t="shared" si="4"/>
        <v/>
      </c>
    </row>
    <row r="96" spans="1:4" x14ac:dyDescent="0.3">
      <c r="A96" s="18" t="str">
        <f t="shared" si="5"/>
        <v/>
      </c>
      <c r="B96" s="1" t="str">
        <f t="shared" si="6"/>
        <v/>
      </c>
      <c r="C96" s="1" t="str">
        <f t="shared" si="7"/>
        <v/>
      </c>
      <c r="D96" s="2" t="str">
        <f t="shared" si="4"/>
        <v/>
      </c>
    </row>
    <row r="97" spans="1:4" x14ac:dyDescent="0.3">
      <c r="A97" s="18" t="str">
        <f t="shared" si="5"/>
        <v/>
      </c>
      <c r="B97" s="1" t="str">
        <f t="shared" si="6"/>
        <v/>
      </c>
      <c r="C97" s="1" t="str">
        <f t="shared" si="7"/>
        <v/>
      </c>
      <c r="D97" s="2" t="str">
        <f t="shared" si="4"/>
        <v/>
      </c>
    </row>
    <row r="98" spans="1:4" x14ac:dyDescent="0.3">
      <c r="A98" s="18" t="str">
        <f t="shared" si="5"/>
        <v/>
      </c>
      <c r="B98" s="1" t="str">
        <f t="shared" si="6"/>
        <v/>
      </c>
      <c r="C98" s="1" t="str">
        <f t="shared" si="7"/>
        <v/>
      </c>
      <c r="D98" s="2" t="str">
        <f t="shared" si="4"/>
        <v/>
      </c>
    </row>
    <row r="99" spans="1:4" x14ac:dyDescent="0.3">
      <c r="A99" s="18" t="str">
        <f t="shared" si="5"/>
        <v/>
      </c>
      <c r="B99" s="1" t="str">
        <f t="shared" si="6"/>
        <v/>
      </c>
      <c r="C99" s="1" t="str">
        <f t="shared" si="7"/>
        <v/>
      </c>
      <c r="D99" s="2" t="str">
        <f t="shared" si="4"/>
        <v/>
      </c>
    </row>
    <row r="100" spans="1:4" x14ac:dyDescent="0.3">
      <c r="A100" s="18" t="str">
        <f t="shared" si="5"/>
        <v/>
      </c>
      <c r="B100" s="1" t="str">
        <f t="shared" si="6"/>
        <v/>
      </c>
      <c r="C100" s="1" t="str">
        <f t="shared" si="7"/>
        <v/>
      </c>
      <c r="D100" s="2" t="str">
        <f t="shared" si="4"/>
        <v/>
      </c>
    </row>
    <row r="101" spans="1:4" x14ac:dyDescent="0.3">
      <c r="A101" s="18" t="str">
        <f t="shared" si="5"/>
        <v/>
      </c>
      <c r="B101" s="1" t="str">
        <f t="shared" si="6"/>
        <v/>
      </c>
      <c r="C101" s="1" t="str">
        <f t="shared" si="7"/>
        <v/>
      </c>
      <c r="D101" s="2" t="str">
        <f t="shared" si="4"/>
        <v/>
      </c>
    </row>
    <row r="102" spans="1:4" x14ac:dyDescent="0.3">
      <c r="A102" s="18" t="str">
        <f t="shared" si="5"/>
        <v/>
      </c>
      <c r="B102" s="1" t="str">
        <f t="shared" si="6"/>
        <v/>
      </c>
      <c r="C102" s="1" t="str">
        <f t="shared" si="7"/>
        <v/>
      </c>
      <c r="D102" s="2" t="str">
        <f t="shared" si="4"/>
        <v/>
      </c>
    </row>
    <row r="103" spans="1:4" x14ac:dyDescent="0.3">
      <c r="A103" s="18" t="str">
        <f t="shared" si="5"/>
        <v/>
      </c>
      <c r="B103" s="1" t="str">
        <f t="shared" si="6"/>
        <v/>
      </c>
      <c r="C103" s="1" t="str">
        <f t="shared" si="7"/>
        <v/>
      </c>
      <c r="D103" s="2" t="str">
        <f t="shared" si="4"/>
        <v/>
      </c>
    </row>
    <row r="104" spans="1:4" x14ac:dyDescent="0.3">
      <c r="A104" s="18" t="str">
        <f t="shared" si="5"/>
        <v/>
      </c>
      <c r="B104" s="1" t="str">
        <f t="shared" si="6"/>
        <v/>
      </c>
      <c r="C104" s="1" t="str">
        <f t="shared" si="7"/>
        <v/>
      </c>
      <c r="D104" s="2" t="str">
        <f t="shared" si="4"/>
        <v/>
      </c>
    </row>
    <row r="105" spans="1:4" x14ac:dyDescent="0.3">
      <c r="A105" s="18" t="str">
        <f t="shared" si="5"/>
        <v/>
      </c>
      <c r="B105" s="1" t="str">
        <f t="shared" si="6"/>
        <v/>
      </c>
      <c r="C105" s="1" t="str">
        <f t="shared" si="7"/>
        <v/>
      </c>
      <c r="D105" s="2" t="str">
        <f t="shared" si="4"/>
        <v/>
      </c>
    </row>
    <row r="106" spans="1:4" x14ac:dyDescent="0.3">
      <c r="A106" s="18" t="str">
        <f t="shared" si="5"/>
        <v/>
      </c>
      <c r="B106" s="1" t="str">
        <f t="shared" si="6"/>
        <v/>
      </c>
      <c r="C106" s="1" t="str">
        <f t="shared" si="7"/>
        <v/>
      </c>
      <c r="D106" s="2" t="str">
        <f t="shared" si="4"/>
        <v/>
      </c>
    </row>
    <row r="107" spans="1:4" x14ac:dyDescent="0.3">
      <c r="A107" s="18" t="str">
        <f t="shared" si="5"/>
        <v/>
      </c>
      <c r="B107" s="1" t="str">
        <f t="shared" si="6"/>
        <v/>
      </c>
      <c r="C107" s="1" t="str">
        <f t="shared" si="7"/>
        <v/>
      </c>
      <c r="D107" s="2" t="str">
        <f t="shared" si="4"/>
        <v/>
      </c>
    </row>
    <row r="108" spans="1:4" x14ac:dyDescent="0.3">
      <c r="A108" s="18" t="str">
        <f t="shared" si="5"/>
        <v/>
      </c>
      <c r="B108" s="1" t="str">
        <f t="shared" si="6"/>
        <v/>
      </c>
      <c r="C108" s="1" t="str">
        <f t="shared" si="7"/>
        <v/>
      </c>
      <c r="D108" s="2" t="str">
        <f t="shared" si="4"/>
        <v/>
      </c>
    </row>
    <row r="109" spans="1:4" x14ac:dyDescent="0.3">
      <c r="A109" s="18" t="str">
        <f t="shared" si="5"/>
        <v/>
      </c>
      <c r="B109" s="1" t="str">
        <f t="shared" si="6"/>
        <v/>
      </c>
      <c r="C109" s="1" t="str">
        <f t="shared" si="7"/>
        <v/>
      </c>
      <c r="D109" s="2" t="str">
        <f t="shared" si="4"/>
        <v/>
      </c>
    </row>
    <row r="110" spans="1:4" x14ac:dyDescent="0.3">
      <c r="A110" s="18" t="str">
        <f t="shared" si="5"/>
        <v/>
      </c>
      <c r="B110" s="1" t="str">
        <f t="shared" si="6"/>
        <v/>
      </c>
      <c r="C110" s="1" t="str">
        <f t="shared" si="7"/>
        <v/>
      </c>
      <c r="D110" s="2" t="str">
        <f t="shared" si="4"/>
        <v/>
      </c>
    </row>
    <row r="111" spans="1:4" x14ac:dyDescent="0.3">
      <c r="A111" s="18" t="str">
        <f t="shared" si="5"/>
        <v/>
      </c>
      <c r="B111" s="1" t="str">
        <f t="shared" si="6"/>
        <v/>
      </c>
      <c r="C111" s="1" t="str">
        <f t="shared" si="7"/>
        <v/>
      </c>
      <c r="D111" s="2" t="str">
        <f t="shared" si="4"/>
        <v/>
      </c>
    </row>
    <row r="112" spans="1:4" x14ac:dyDescent="0.3">
      <c r="A112" s="18" t="str">
        <f t="shared" si="5"/>
        <v/>
      </c>
      <c r="B112" s="1" t="str">
        <f t="shared" si="6"/>
        <v/>
      </c>
      <c r="C112" s="1" t="str">
        <f t="shared" si="7"/>
        <v/>
      </c>
      <c r="D112" s="2" t="str">
        <f t="shared" si="4"/>
        <v/>
      </c>
    </row>
    <row r="113" spans="1:4" x14ac:dyDescent="0.3">
      <c r="A113" s="18" t="str">
        <f t="shared" si="5"/>
        <v/>
      </c>
      <c r="B113" s="1" t="str">
        <f t="shared" si="6"/>
        <v/>
      </c>
      <c r="C113" s="1" t="str">
        <f t="shared" si="7"/>
        <v/>
      </c>
      <c r="D113" s="2" t="str">
        <f t="shared" si="4"/>
        <v/>
      </c>
    </row>
    <row r="114" spans="1:4" x14ac:dyDescent="0.3">
      <c r="A114" s="18" t="str">
        <f t="shared" si="5"/>
        <v/>
      </c>
      <c r="B114" s="1" t="str">
        <f t="shared" si="6"/>
        <v/>
      </c>
      <c r="C114" s="1" t="str">
        <f t="shared" si="7"/>
        <v/>
      </c>
      <c r="D114" s="2" t="str">
        <f t="shared" si="4"/>
        <v/>
      </c>
    </row>
    <row r="115" spans="1:4" x14ac:dyDescent="0.3">
      <c r="A115" s="18" t="str">
        <f t="shared" si="5"/>
        <v/>
      </c>
      <c r="B115" s="1" t="str">
        <f t="shared" si="6"/>
        <v/>
      </c>
      <c r="C115" s="1" t="str">
        <f t="shared" si="7"/>
        <v/>
      </c>
      <c r="D115" s="2" t="str">
        <f t="shared" si="4"/>
        <v/>
      </c>
    </row>
    <row r="116" spans="1:4" x14ac:dyDescent="0.3">
      <c r="A116" s="18" t="str">
        <f t="shared" si="5"/>
        <v/>
      </c>
      <c r="B116" s="1" t="str">
        <f t="shared" si="6"/>
        <v/>
      </c>
      <c r="C116" s="1" t="str">
        <f t="shared" si="7"/>
        <v/>
      </c>
      <c r="D116" s="2" t="str">
        <f t="shared" si="4"/>
        <v/>
      </c>
    </row>
    <row r="117" spans="1:4" x14ac:dyDescent="0.3">
      <c r="A117" s="18" t="str">
        <f t="shared" si="5"/>
        <v/>
      </c>
      <c r="B117" s="1" t="str">
        <f t="shared" si="6"/>
        <v/>
      </c>
      <c r="C117" s="1" t="str">
        <f t="shared" si="7"/>
        <v/>
      </c>
      <c r="D117" s="2" t="str">
        <f t="shared" si="4"/>
        <v/>
      </c>
    </row>
    <row r="118" spans="1:4" x14ac:dyDescent="0.3">
      <c r="A118" s="18" t="str">
        <f t="shared" si="5"/>
        <v/>
      </c>
      <c r="B118" s="1" t="str">
        <f t="shared" si="6"/>
        <v/>
      </c>
      <c r="C118" s="1" t="str">
        <f t="shared" si="7"/>
        <v/>
      </c>
      <c r="D118" s="2" t="str">
        <f t="shared" si="4"/>
        <v/>
      </c>
    </row>
    <row r="119" spans="1:4" x14ac:dyDescent="0.3">
      <c r="A119" s="18" t="str">
        <f t="shared" si="5"/>
        <v/>
      </c>
      <c r="B119" s="1" t="str">
        <f t="shared" si="6"/>
        <v/>
      </c>
      <c r="C119" s="1" t="str">
        <f t="shared" si="7"/>
        <v/>
      </c>
      <c r="D119" s="2" t="str">
        <f t="shared" si="4"/>
        <v/>
      </c>
    </row>
    <row r="120" spans="1:4" x14ac:dyDescent="0.3">
      <c r="A120" s="18" t="str">
        <f t="shared" si="5"/>
        <v/>
      </c>
      <c r="B120" s="1" t="str">
        <f t="shared" si="6"/>
        <v/>
      </c>
      <c r="C120" s="1" t="str">
        <f t="shared" si="7"/>
        <v/>
      </c>
      <c r="D120" s="2" t="str">
        <f t="shared" si="4"/>
        <v/>
      </c>
    </row>
    <row r="121" spans="1:4" x14ac:dyDescent="0.3">
      <c r="A121" s="18" t="str">
        <f t="shared" si="5"/>
        <v/>
      </c>
      <c r="B121" s="1" t="str">
        <f t="shared" si="6"/>
        <v/>
      </c>
      <c r="C121" s="1" t="str">
        <f t="shared" si="7"/>
        <v/>
      </c>
      <c r="D121" s="2" t="str">
        <f t="shared" si="4"/>
        <v/>
      </c>
    </row>
    <row r="122" spans="1:4" x14ac:dyDescent="0.3">
      <c r="A122" s="18" t="str">
        <f t="shared" si="5"/>
        <v/>
      </c>
      <c r="B122" s="1" t="str">
        <f t="shared" si="6"/>
        <v/>
      </c>
      <c r="C122" s="1" t="str">
        <f t="shared" si="7"/>
        <v/>
      </c>
      <c r="D122" s="2" t="str">
        <f t="shared" si="4"/>
        <v/>
      </c>
    </row>
    <row r="123" spans="1:4" x14ac:dyDescent="0.3">
      <c r="A123" s="18" t="str">
        <f t="shared" si="5"/>
        <v/>
      </c>
      <c r="B123" s="1" t="str">
        <f t="shared" si="6"/>
        <v/>
      </c>
      <c r="C123" s="1" t="str">
        <f t="shared" si="7"/>
        <v/>
      </c>
      <c r="D123" s="2" t="str">
        <f t="shared" si="4"/>
        <v/>
      </c>
    </row>
    <row r="124" spans="1:4" x14ac:dyDescent="0.3">
      <c r="A124" s="18" t="str">
        <f t="shared" si="5"/>
        <v/>
      </c>
      <c r="B124" s="1" t="str">
        <f t="shared" si="6"/>
        <v/>
      </c>
      <c r="C124" s="1" t="str">
        <f t="shared" si="7"/>
        <v/>
      </c>
      <c r="D124" s="2" t="str">
        <f t="shared" si="4"/>
        <v/>
      </c>
    </row>
    <row r="125" spans="1:4" x14ac:dyDescent="0.3">
      <c r="A125" s="18" t="str">
        <f t="shared" si="5"/>
        <v/>
      </c>
      <c r="B125" s="1" t="str">
        <f t="shared" si="6"/>
        <v/>
      </c>
      <c r="C125" s="1" t="str">
        <f t="shared" si="7"/>
        <v/>
      </c>
      <c r="D125" s="2" t="str">
        <f t="shared" si="4"/>
        <v/>
      </c>
    </row>
    <row r="126" spans="1:4" x14ac:dyDescent="0.3">
      <c r="A126" s="18" t="str">
        <f t="shared" si="5"/>
        <v/>
      </c>
      <c r="B126" s="1" t="str">
        <f t="shared" si="6"/>
        <v/>
      </c>
      <c r="C126" s="1" t="str">
        <f t="shared" si="7"/>
        <v/>
      </c>
      <c r="D126" s="2" t="str">
        <f t="shared" si="4"/>
        <v/>
      </c>
    </row>
    <row r="127" spans="1:4" x14ac:dyDescent="0.3">
      <c r="A127" s="18" t="str">
        <f t="shared" si="5"/>
        <v/>
      </c>
      <c r="B127" s="1" t="str">
        <f t="shared" si="6"/>
        <v/>
      </c>
      <c r="C127" s="1" t="str">
        <f t="shared" si="7"/>
        <v/>
      </c>
      <c r="D127" s="2" t="str">
        <f t="shared" si="4"/>
        <v/>
      </c>
    </row>
    <row r="128" spans="1:4" x14ac:dyDescent="0.3">
      <c r="A128" s="18" t="str">
        <f t="shared" si="5"/>
        <v/>
      </c>
      <c r="B128" s="1" t="str">
        <f t="shared" si="6"/>
        <v/>
      </c>
      <c r="C128" s="1" t="str">
        <f t="shared" si="7"/>
        <v/>
      </c>
      <c r="D128" s="2" t="str">
        <f t="shared" si="4"/>
        <v/>
      </c>
    </row>
    <row r="129" spans="1:4" x14ac:dyDescent="0.3">
      <c r="A129" s="18" t="str">
        <f t="shared" si="5"/>
        <v/>
      </c>
      <c r="B129" s="1" t="str">
        <f t="shared" si="6"/>
        <v/>
      </c>
      <c r="C129" s="1" t="str">
        <f t="shared" si="7"/>
        <v/>
      </c>
      <c r="D129" s="2" t="str">
        <f t="shared" si="4"/>
        <v/>
      </c>
    </row>
    <row r="130" spans="1:4" x14ac:dyDescent="0.3">
      <c r="A130" s="18" t="str">
        <f t="shared" si="5"/>
        <v/>
      </c>
      <c r="B130" s="1" t="str">
        <f t="shared" si="6"/>
        <v/>
      </c>
      <c r="C130" s="1" t="str">
        <f t="shared" si="7"/>
        <v/>
      </c>
      <c r="D130" s="2" t="str">
        <f t="shared" si="4"/>
        <v/>
      </c>
    </row>
    <row r="131" spans="1:4" x14ac:dyDescent="0.3">
      <c r="A131" s="18" t="str">
        <f t="shared" si="5"/>
        <v/>
      </c>
      <c r="B131" s="1" t="str">
        <f t="shared" si="6"/>
        <v/>
      </c>
      <c r="C131" s="1" t="str">
        <f t="shared" si="7"/>
        <v/>
      </c>
      <c r="D131" s="2" t="str">
        <f t="shared" si="4"/>
        <v/>
      </c>
    </row>
    <row r="132" spans="1:4" x14ac:dyDescent="0.3">
      <c r="A132" s="18" t="str">
        <f t="shared" si="5"/>
        <v/>
      </c>
      <c r="B132" s="1" t="str">
        <f t="shared" si="6"/>
        <v/>
      </c>
      <c r="C132" s="1" t="str">
        <f t="shared" si="7"/>
        <v/>
      </c>
      <c r="D132" s="2" t="str">
        <f t="shared" si="4"/>
        <v/>
      </c>
    </row>
    <row r="133" spans="1:4" x14ac:dyDescent="0.3">
      <c r="A133" s="18" t="str">
        <f t="shared" si="5"/>
        <v/>
      </c>
      <c r="B133" s="1" t="str">
        <f t="shared" si="6"/>
        <v/>
      </c>
      <c r="C133" s="1" t="str">
        <f t="shared" si="7"/>
        <v/>
      </c>
      <c r="D133" s="2" t="str">
        <f t="shared" si="4"/>
        <v/>
      </c>
    </row>
    <row r="134" spans="1:4" x14ac:dyDescent="0.3">
      <c r="A134" s="18" t="str">
        <f t="shared" si="5"/>
        <v/>
      </c>
      <c r="B134" s="1" t="str">
        <f t="shared" si="6"/>
        <v/>
      </c>
      <c r="C134" s="1" t="str">
        <f t="shared" si="7"/>
        <v/>
      </c>
      <c r="D134" s="2" t="str">
        <f t="shared" si="4"/>
        <v/>
      </c>
    </row>
    <row r="135" spans="1:4" x14ac:dyDescent="0.3">
      <c r="A135" s="18" t="str">
        <f t="shared" si="5"/>
        <v/>
      </c>
      <c r="B135" s="1" t="str">
        <f t="shared" si="6"/>
        <v/>
      </c>
      <c r="C135" s="1" t="str">
        <f t="shared" si="7"/>
        <v/>
      </c>
      <c r="D135" s="2" t="str">
        <f t="shared" si="4"/>
        <v/>
      </c>
    </row>
    <row r="136" spans="1:4" x14ac:dyDescent="0.3">
      <c r="A136" s="18" t="str">
        <f t="shared" si="5"/>
        <v/>
      </c>
      <c r="B136" s="1" t="str">
        <f t="shared" si="6"/>
        <v/>
      </c>
      <c r="C136" s="1" t="str">
        <f t="shared" si="7"/>
        <v/>
      </c>
      <c r="D136" s="2" t="str">
        <f t="shared" si="4"/>
        <v/>
      </c>
    </row>
    <row r="137" spans="1:4" x14ac:dyDescent="0.3">
      <c r="A137" s="18" t="str">
        <f t="shared" si="5"/>
        <v/>
      </c>
      <c r="B137" s="1" t="str">
        <f t="shared" si="6"/>
        <v/>
      </c>
      <c r="C137" s="1" t="str">
        <f t="shared" si="7"/>
        <v/>
      </c>
      <c r="D137" s="2" t="str">
        <f t="shared" si="4"/>
        <v/>
      </c>
    </row>
    <row r="138" spans="1:4" x14ac:dyDescent="0.3">
      <c r="A138" s="18" t="str">
        <f t="shared" si="5"/>
        <v/>
      </c>
      <c r="B138" s="1" t="str">
        <f t="shared" si="6"/>
        <v/>
      </c>
      <c r="C138" s="1" t="str">
        <f t="shared" si="7"/>
        <v/>
      </c>
      <c r="D138" s="2" t="str">
        <f t="shared" si="4"/>
        <v/>
      </c>
    </row>
    <row r="139" spans="1:4" x14ac:dyDescent="0.3">
      <c r="A139" s="18" t="str">
        <f t="shared" si="5"/>
        <v/>
      </c>
      <c r="B139" s="1" t="str">
        <f t="shared" si="6"/>
        <v/>
      </c>
      <c r="C139" s="1" t="str">
        <f t="shared" si="7"/>
        <v/>
      </c>
      <c r="D139" s="2" t="str">
        <f t="shared" si="4"/>
        <v/>
      </c>
    </row>
    <row r="140" spans="1:4" x14ac:dyDescent="0.3">
      <c r="A140" s="18" t="str">
        <f t="shared" si="5"/>
        <v/>
      </c>
      <c r="B140" s="1" t="str">
        <f t="shared" si="6"/>
        <v/>
      </c>
      <c r="C140" s="1" t="str">
        <f t="shared" si="7"/>
        <v/>
      </c>
      <c r="D140" s="2" t="str">
        <f t="shared" si="4"/>
        <v/>
      </c>
    </row>
    <row r="141" spans="1:4" x14ac:dyDescent="0.3">
      <c r="A141" s="18" t="str">
        <f t="shared" si="5"/>
        <v/>
      </c>
      <c r="B141" s="1" t="str">
        <f t="shared" si="6"/>
        <v/>
      </c>
      <c r="C141" s="1" t="str">
        <f t="shared" si="7"/>
        <v/>
      </c>
      <c r="D141" s="2" t="str">
        <f t="shared" ref="D141:D204" si="8">IF(A141="","",B141-C141)</f>
        <v/>
      </c>
    </row>
    <row r="142" spans="1:4" x14ac:dyDescent="0.3">
      <c r="A142" s="18" t="str">
        <f t="shared" ref="A142:A205" si="9">IF(A141&lt;$B$4+1,A141+1,"")</f>
        <v/>
      </c>
      <c r="B142" s="1" t="str">
        <f t="shared" ref="B142:B205" si="10">IF(A142="","",D141)</f>
        <v/>
      </c>
      <c r="C142" s="1" t="str">
        <f t="shared" ref="C142:C205" si="11">IF(A142="","",IF($B$7="DB", IF(OR($B$6&lt;12,A142&lt;=$B$4),DB($B$3,$B$5,$B$4,A142,$B$6),0),IF(A142&lt;=$B$4, SLN($B$3,$B$5,$B$4),SLN($B$3,$B$5,$B$4)*(12-$B$6)/12)))</f>
        <v/>
      </c>
      <c r="D142" s="2" t="str">
        <f t="shared" si="8"/>
        <v/>
      </c>
    </row>
    <row r="143" spans="1:4" x14ac:dyDescent="0.3">
      <c r="A143" s="18" t="str">
        <f t="shared" si="9"/>
        <v/>
      </c>
      <c r="B143" s="1" t="str">
        <f t="shared" si="10"/>
        <v/>
      </c>
      <c r="C143" s="1" t="str">
        <f t="shared" si="11"/>
        <v/>
      </c>
      <c r="D143" s="2" t="str">
        <f t="shared" si="8"/>
        <v/>
      </c>
    </row>
    <row r="144" spans="1:4" x14ac:dyDescent="0.3">
      <c r="A144" s="18" t="str">
        <f t="shared" si="9"/>
        <v/>
      </c>
      <c r="B144" s="1" t="str">
        <f t="shared" si="10"/>
        <v/>
      </c>
      <c r="C144" s="1" t="str">
        <f t="shared" si="11"/>
        <v/>
      </c>
      <c r="D144" s="2" t="str">
        <f t="shared" si="8"/>
        <v/>
      </c>
    </row>
    <row r="145" spans="1:4" x14ac:dyDescent="0.3">
      <c r="A145" s="18" t="str">
        <f t="shared" si="9"/>
        <v/>
      </c>
      <c r="B145" s="1" t="str">
        <f t="shared" si="10"/>
        <v/>
      </c>
      <c r="C145" s="1" t="str">
        <f t="shared" si="11"/>
        <v/>
      </c>
      <c r="D145" s="2" t="str">
        <f t="shared" si="8"/>
        <v/>
      </c>
    </row>
    <row r="146" spans="1:4" x14ac:dyDescent="0.3">
      <c r="A146" s="18" t="str">
        <f t="shared" si="9"/>
        <v/>
      </c>
      <c r="B146" s="1" t="str">
        <f t="shared" si="10"/>
        <v/>
      </c>
      <c r="C146" s="1" t="str">
        <f t="shared" si="11"/>
        <v/>
      </c>
      <c r="D146" s="2" t="str">
        <f t="shared" si="8"/>
        <v/>
      </c>
    </row>
    <row r="147" spans="1:4" x14ac:dyDescent="0.3">
      <c r="A147" s="18" t="str">
        <f t="shared" si="9"/>
        <v/>
      </c>
      <c r="B147" s="1" t="str">
        <f t="shared" si="10"/>
        <v/>
      </c>
      <c r="C147" s="1" t="str">
        <f t="shared" si="11"/>
        <v/>
      </c>
      <c r="D147" s="2" t="str">
        <f t="shared" si="8"/>
        <v/>
      </c>
    </row>
    <row r="148" spans="1:4" x14ac:dyDescent="0.3">
      <c r="A148" s="18" t="str">
        <f t="shared" si="9"/>
        <v/>
      </c>
      <c r="B148" s="1" t="str">
        <f t="shared" si="10"/>
        <v/>
      </c>
      <c r="C148" s="1" t="str">
        <f t="shared" si="11"/>
        <v/>
      </c>
      <c r="D148" s="2" t="str">
        <f t="shared" si="8"/>
        <v/>
      </c>
    </row>
    <row r="149" spans="1:4" x14ac:dyDescent="0.3">
      <c r="A149" s="18" t="str">
        <f t="shared" si="9"/>
        <v/>
      </c>
      <c r="B149" s="1" t="str">
        <f t="shared" si="10"/>
        <v/>
      </c>
      <c r="C149" s="1" t="str">
        <f t="shared" si="11"/>
        <v/>
      </c>
      <c r="D149" s="2" t="str">
        <f t="shared" si="8"/>
        <v/>
      </c>
    </row>
    <row r="150" spans="1:4" x14ac:dyDescent="0.3">
      <c r="A150" s="18" t="str">
        <f t="shared" si="9"/>
        <v/>
      </c>
      <c r="B150" s="1" t="str">
        <f t="shared" si="10"/>
        <v/>
      </c>
      <c r="C150" s="1" t="str">
        <f t="shared" si="11"/>
        <v/>
      </c>
      <c r="D150" s="2" t="str">
        <f t="shared" si="8"/>
        <v/>
      </c>
    </row>
    <row r="151" spans="1:4" x14ac:dyDescent="0.3">
      <c r="A151" s="18" t="str">
        <f t="shared" si="9"/>
        <v/>
      </c>
      <c r="B151" s="1" t="str">
        <f t="shared" si="10"/>
        <v/>
      </c>
      <c r="C151" s="1" t="str">
        <f t="shared" si="11"/>
        <v/>
      </c>
      <c r="D151" s="2" t="str">
        <f t="shared" si="8"/>
        <v/>
      </c>
    </row>
    <row r="152" spans="1:4" x14ac:dyDescent="0.3">
      <c r="A152" s="18" t="str">
        <f t="shared" si="9"/>
        <v/>
      </c>
      <c r="B152" s="1" t="str">
        <f t="shared" si="10"/>
        <v/>
      </c>
      <c r="C152" s="1" t="str">
        <f t="shared" si="11"/>
        <v/>
      </c>
      <c r="D152" s="2" t="str">
        <f t="shared" si="8"/>
        <v/>
      </c>
    </row>
    <row r="153" spans="1:4" x14ac:dyDescent="0.3">
      <c r="A153" s="18" t="str">
        <f t="shared" si="9"/>
        <v/>
      </c>
      <c r="B153" s="1" t="str">
        <f t="shared" si="10"/>
        <v/>
      </c>
      <c r="C153" s="1" t="str">
        <f t="shared" si="11"/>
        <v/>
      </c>
      <c r="D153" s="2" t="str">
        <f t="shared" si="8"/>
        <v/>
      </c>
    </row>
    <row r="154" spans="1:4" x14ac:dyDescent="0.3">
      <c r="A154" s="18" t="str">
        <f t="shared" si="9"/>
        <v/>
      </c>
      <c r="B154" s="1" t="str">
        <f t="shared" si="10"/>
        <v/>
      </c>
      <c r="C154" s="1" t="str">
        <f t="shared" si="11"/>
        <v/>
      </c>
      <c r="D154" s="2" t="str">
        <f t="shared" si="8"/>
        <v/>
      </c>
    </row>
    <row r="155" spans="1:4" x14ac:dyDescent="0.3">
      <c r="A155" s="18" t="str">
        <f t="shared" si="9"/>
        <v/>
      </c>
      <c r="B155" s="1" t="str">
        <f t="shared" si="10"/>
        <v/>
      </c>
      <c r="C155" s="1" t="str">
        <f t="shared" si="11"/>
        <v/>
      </c>
      <c r="D155" s="2" t="str">
        <f t="shared" si="8"/>
        <v/>
      </c>
    </row>
    <row r="156" spans="1:4" x14ac:dyDescent="0.3">
      <c r="A156" s="18" t="str">
        <f t="shared" si="9"/>
        <v/>
      </c>
      <c r="B156" s="1" t="str">
        <f t="shared" si="10"/>
        <v/>
      </c>
      <c r="C156" s="1" t="str">
        <f t="shared" si="11"/>
        <v/>
      </c>
      <c r="D156" s="2" t="str">
        <f t="shared" si="8"/>
        <v/>
      </c>
    </row>
    <row r="157" spans="1:4" x14ac:dyDescent="0.3">
      <c r="A157" s="18" t="str">
        <f t="shared" si="9"/>
        <v/>
      </c>
      <c r="B157" s="1" t="str">
        <f t="shared" si="10"/>
        <v/>
      </c>
      <c r="C157" s="1" t="str">
        <f t="shared" si="11"/>
        <v/>
      </c>
      <c r="D157" s="2" t="str">
        <f t="shared" si="8"/>
        <v/>
      </c>
    </row>
    <row r="158" spans="1:4" x14ac:dyDescent="0.3">
      <c r="A158" s="18" t="str">
        <f t="shared" si="9"/>
        <v/>
      </c>
      <c r="B158" s="1" t="str">
        <f t="shared" si="10"/>
        <v/>
      </c>
      <c r="C158" s="1" t="str">
        <f t="shared" si="11"/>
        <v/>
      </c>
      <c r="D158" s="2" t="str">
        <f t="shared" si="8"/>
        <v/>
      </c>
    </row>
    <row r="159" spans="1:4" x14ac:dyDescent="0.3">
      <c r="A159" s="18" t="str">
        <f t="shared" si="9"/>
        <v/>
      </c>
      <c r="B159" s="1" t="str">
        <f t="shared" si="10"/>
        <v/>
      </c>
      <c r="C159" s="1" t="str">
        <f t="shared" si="11"/>
        <v/>
      </c>
      <c r="D159" s="2" t="str">
        <f t="shared" si="8"/>
        <v/>
      </c>
    </row>
    <row r="160" spans="1:4" x14ac:dyDescent="0.3">
      <c r="A160" s="18" t="str">
        <f t="shared" si="9"/>
        <v/>
      </c>
      <c r="B160" s="1" t="str">
        <f t="shared" si="10"/>
        <v/>
      </c>
      <c r="C160" s="1" t="str">
        <f t="shared" si="11"/>
        <v/>
      </c>
      <c r="D160" s="2" t="str">
        <f t="shared" si="8"/>
        <v/>
      </c>
    </row>
    <row r="161" spans="1:4" x14ac:dyDescent="0.3">
      <c r="A161" s="18" t="str">
        <f t="shared" si="9"/>
        <v/>
      </c>
      <c r="B161" s="1" t="str">
        <f t="shared" si="10"/>
        <v/>
      </c>
      <c r="C161" s="1" t="str">
        <f t="shared" si="11"/>
        <v/>
      </c>
      <c r="D161" s="2" t="str">
        <f t="shared" si="8"/>
        <v/>
      </c>
    </row>
    <row r="162" spans="1:4" x14ac:dyDescent="0.3">
      <c r="A162" s="18" t="str">
        <f t="shared" si="9"/>
        <v/>
      </c>
      <c r="B162" s="1" t="str">
        <f t="shared" si="10"/>
        <v/>
      </c>
      <c r="C162" s="1" t="str">
        <f t="shared" si="11"/>
        <v/>
      </c>
      <c r="D162" s="2" t="str">
        <f t="shared" si="8"/>
        <v/>
      </c>
    </row>
    <row r="163" spans="1:4" x14ac:dyDescent="0.3">
      <c r="A163" s="18" t="str">
        <f t="shared" si="9"/>
        <v/>
      </c>
      <c r="B163" s="1" t="str">
        <f t="shared" si="10"/>
        <v/>
      </c>
      <c r="C163" s="1" t="str">
        <f t="shared" si="11"/>
        <v/>
      </c>
      <c r="D163" s="2" t="str">
        <f t="shared" si="8"/>
        <v/>
      </c>
    </row>
    <row r="164" spans="1:4" x14ac:dyDescent="0.3">
      <c r="A164" s="18" t="str">
        <f t="shared" si="9"/>
        <v/>
      </c>
      <c r="B164" s="1" t="str">
        <f t="shared" si="10"/>
        <v/>
      </c>
      <c r="C164" s="1" t="str">
        <f t="shared" si="11"/>
        <v/>
      </c>
      <c r="D164" s="2" t="str">
        <f t="shared" si="8"/>
        <v/>
      </c>
    </row>
    <row r="165" spans="1:4" x14ac:dyDescent="0.3">
      <c r="A165" s="18" t="str">
        <f t="shared" si="9"/>
        <v/>
      </c>
      <c r="B165" s="1" t="str">
        <f t="shared" si="10"/>
        <v/>
      </c>
      <c r="C165" s="1" t="str">
        <f t="shared" si="11"/>
        <v/>
      </c>
      <c r="D165" s="2" t="str">
        <f t="shared" si="8"/>
        <v/>
      </c>
    </row>
    <row r="166" spans="1:4" x14ac:dyDescent="0.3">
      <c r="A166" s="18" t="str">
        <f t="shared" si="9"/>
        <v/>
      </c>
      <c r="B166" s="1" t="str">
        <f t="shared" si="10"/>
        <v/>
      </c>
      <c r="C166" s="1" t="str">
        <f t="shared" si="11"/>
        <v/>
      </c>
      <c r="D166" s="2" t="str">
        <f t="shared" si="8"/>
        <v/>
      </c>
    </row>
    <row r="167" spans="1:4" x14ac:dyDescent="0.3">
      <c r="A167" s="18" t="str">
        <f t="shared" si="9"/>
        <v/>
      </c>
      <c r="B167" s="1" t="str">
        <f t="shared" si="10"/>
        <v/>
      </c>
      <c r="C167" s="1" t="str">
        <f t="shared" si="11"/>
        <v/>
      </c>
      <c r="D167" s="2" t="str">
        <f t="shared" si="8"/>
        <v/>
      </c>
    </row>
    <row r="168" spans="1:4" x14ac:dyDescent="0.3">
      <c r="A168" s="18" t="str">
        <f t="shared" si="9"/>
        <v/>
      </c>
      <c r="B168" s="1" t="str">
        <f t="shared" si="10"/>
        <v/>
      </c>
      <c r="C168" s="1" t="str">
        <f t="shared" si="11"/>
        <v/>
      </c>
      <c r="D168" s="2" t="str">
        <f t="shared" si="8"/>
        <v/>
      </c>
    </row>
    <row r="169" spans="1:4" x14ac:dyDescent="0.3">
      <c r="A169" s="18" t="str">
        <f t="shared" si="9"/>
        <v/>
      </c>
      <c r="B169" s="1" t="str">
        <f t="shared" si="10"/>
        <v/>
      </c>
      <c r="C169" s="1" t="str">
        <f t="shared" si="11"/>
        <v/>
      </c>
      <c r="D169" s="2" t="str">
        <f t="shared" si="8"/>
        <v/>
      </c>
    </row>
    <row r="170" spans="1:4" x14ac:dyDescent="0.3">
      <c r="A170" s="18" t="str">
        <f t="shared" si="9"/>
        <v/>
      </c>
      <c r="B170" s="1" t="str">
        <f t="shared" si="10"/>
        <v/>
      </c>
      <c r="C170" s="1" t="str">
        <f t="shared" si="11"/>
        <v/>
      </c>
      <c r="D170" s="2" t="str">
        <f t="shared" si="8"/>
        <v/>
      </c>
    </row>
    <row r="171" spans="1:4" x14ac:dyDescent="0.3">
      <c r="A171" s="18" t="str">
        <f t="shared" si="9"/>
        <v/>
      </c>
      <c r="B171" s="1" t="str">
        <f t="shared" si="10"/>
        <v/>
      </c>
      <c r="C171" s="1" t="str">
        <f t="shared" si="11"/>
        <v/>
      </c>
      <c r="D171" s="2" t="str">
        <f t="shared" si="8"/>
        <v/>
      </c>
    </row>
    <row r="172" spans="1:4" x14ac:dyDescent="0.3">
      <c r="A172" s="18" t="str">
        <f t="shared" si="9"/>
        <v/>
      </c>
      <c r="B172" s="1" t="str">
        <f t="shared" si="10"/>
        <v/>
      </c>
      <c r="C172" s="1" t="str">
        <f t="shared" si="11"/>
        <v/>
      </c>
      <c r="D172" s="2" t="str">
        <f t="shared" si="8"/>
        <v/>
      </c>
    </row>
    <row r="173" spans="1:4" x14ac:dyDescent="0.3">
      <c r="A173" s="18" t="str">
        <f t="shared" si="9"/>
        <v/>
      </c>
      <c r="B173" s="1" t="str">
        <f t="shared" si="10"/>
        <v/>
      </c>
      <c r="C173" s="1" t="str">
        <f t="shared" si="11"/>
        <v/>
      </c>
      <c r="D173" s="2" t="str">
        <f t="shared" si="8"/>
        <v/>
      </c>
    </row>
    <row r="174" spans="1:4" x14ac:dyDescent="0.3">
      <c r="A174" s="18" t="str">
        <f t="shared" si="9"/>
        <v/>
      </c>
      <c r="B174" s="1" t="str">
        <f t="shared" si="10"/>
        <v/>
      </c>
      <c r="C174" s="1" t="str">
        <f t="shared" si="11"/>
        <v/>
      </c>
      <c r="D174" s="2" t="str">
        <f t="shared" si="8"/>
        <v/>
      </c>
    </row>
    <row r="175" spans="1:4" x14ac:dyDescent="0.3">
      <c r="A175" s="18" t="str">
        <f t="shared" si="9"/>
        <v/>
      </c>
      <c r="B175" s="1" t="str">
        <f t="shared" si="10"/>
        <v/>
      </c>
      <c r="C175" s="1" t="str">
        <f t="shared" si="11"/>
        <v/>
      </c>
      <c r="D175" s="2" t="str">
        <f t="shared" si="8"/>
        <v/>
      </c>
    </row>
    <row r="176" spans="1:4" x14ac:dyDescent="0.3">
      <c r="A176" s="18" t="str">
        <f t="shared" si="9"/>
        <v/>
      </c>
      <c r="B176" s="1" t="str">
        <f t="shared" si="10"/>
        <v/>
      </c>
      <c r="C176" s="1" t="str">
        <f t="shared" si="11"/>
        <v/>
      </c>
      <c r="D176" s="2" t="str">
        <f t="shared" si="8"/>
        <v/>
      </c>
    </row>
    <row r="177" spans="1:4" x14ac:dyDescent="0.3">
      <c r="A177" s="18" t="str">
        <f t="shared" si="9"/>
        <v/>
      </c>
      <c r="B177" s="1" t="str">
        <f t="shared" si="10"/>
        <v/>
      </c>
      <c r="C177" s="1" t="str">
        <f t="shared" si="11"/>
        <v/>
      </c>
      <c r="D177" s="2" t="str">
        <f t="shared" si="8"/>
        <v/>
      </c>
    </row>
    <row r="178" spans="1:4" x14ac:dyDescent="0.3">
      <c r="A178" s="18" t="str">
        <f t="shared" si="9"/>
        <v/>
      </c>
      <c r="B178" s="1" t="str">
        <f t="shared" si="10"/>
        <v/>
      </c>
      <c r="C178" s="1" t="str">
        <f t="shared" si="11"/>
        <v/>
      </c>
      <c r="D178" s="2" t="str">
        <f t="shared" si="8"/>
        <v/>
      </c>
    </row>
    <row r="179" spans="1:4" x14ac:dyDescent="0.3">
      <c r="A179" s="18" t="str">
        <f t="shared" si="9"/>
        <v/>
      </c>
      <c r="B179" s="1" t="str">
        <f t="shared" si="10"/>
        <v/>
      </c>
      <c r="C179" s="1" t="str">
        <f t="shared" si="11"/>
        <v/>
      </c>
      <c r="D179" s="2" t="str">
        <f t="shared" si="8"/>
        <v/>
      </c>
    </row>
    <row r="180" spans="1:4" x14ac:dyDescent="0.3">
      <c r="A180" s="18" t="str">
        <f t="shared" si="9"/>
        <v/>
      </c>
      <c r="B180" s="1" t="str">
        <f t="shared" si="10"/>
        <v/>
      </c>
      <c r="C180" s="1" t="str">
        <f t="shared" si="11"/>
        <v/>
      </c>
      <c r="D180" s="2" t="str">
        <f t="shared" si="8"/>
        <v/>
      </c>
    </row>
    <row r="181" spans="1:4" x14ac:dyDescent="0.3">
      <c r="A181" s="18" t="str">
        <f t="shared" si="9"/>
        <v/>
      </c>
      <c r="B181" s="1" t="str">
        <f t="shared" si="10"/>
        <v/>
      </c>
      <c r="C181" s="1" t="str">
        <f t="shared" si="11"/>
        <v/>
      </c>
      <c r="D181" s="2" t="str">
        <f t="shared" si="8"/>
        <v/>
      </c>
    </row>
    <row r="182" spans="1:4" x14ac:dyDescent="0.3">
      <c r="A182" s="18" t="str">
        <f t="shared" si="9"/>
        <v/>
      </c>
      <c r="B182" s="1" t="str">
        <f t="shared" si="10"/>
        <v/>
      </c>
      <c r="C182" s="1" t="str">
        <f t="shared" si="11"/>
        <v/>
      </c>
      <c r="D182" s="2" t="str">
        <f t="shared" si="8"/>
        <v/>
      </c>
    </row>
    <row r="183" spans="1:4" x14ac:dyDescent="0.3">
      <c r="A183" s="18" t="str">
        <f t="shared" si="9"/>
        <v/>
      </c>
      <c r="B183" s="1" t="str">
        <f t="shared" si="10"/>
        <v/>
      </c>
      <c r="C183" s="1" t="str">
        <f t="shared" si="11"/>
        <v/>
      </c>
      <c r="D183" s="2" t="str">
        <f t="shared" si="8"/>
        <v/>
      </c>
    </row>
    <row r="184" spans="1:4" x14ac:dyDescent="0.3">
      <c r="A184" s="18" t="str">
        <f t="shared" si="9"/>
        <v/>
      </c>
      <c r="B184" s="1" t="str">
        <f t="shared" si="10"/>
        <v/>
      </c>
      <c r="C184" s="1" t="str">
        <f t="shared" si="11"/>
        <v/>
      </c>
      <c r="D184" s="2" t="str">
        <f t="shared" si="8"/>
        <v/>
      </c>
    </row>
    <row r="185" spans="1:4" x14ac:dyDescent="0.3">
      <c r="A185" s="18" t="str">
        <f t="shared" si="9"/>
        <v/>
      </c>
      <c r="B185" s="1" t="str">
        <f t="shared" si="10"/>
        <v/>
      </c>
      <c r="C185" s="1" t="str">
        <f t="shared" si="11"/>
        <v/>
      </c>
      <c r="D185" s="2" t="str">
        <f t="shared" si="8"/>
        <v/>
      </c>
    </row>
    <row r="186" spans="1:4" x14ac:dyDescent="0.3">
      <c r="A186" s="18" t="str">
        <f t="shared" si="9"/>
        <v/>
      </c>
      <c r="B186" s="1" t="str">
        <f t="shared" si="10"/>
        <v/>
      </c>
      <c r="C186" s="1" t="str">
        <f t="shared" si="11"/>
        <v/>
      </c>
      <c r="D186" s="2" t="str">
        <f t="shared" si="8"/>
        <v/>
      </c>
    </row>
    <row r="187" spans="1:4" x14ac:dyDescent="0.3">
      <c r="A187" s="18" t="str">
        <f t="shared" si="9"/>
        <v/>
      </c>
      <c r="B187" s="1" t="str">
        <f t="shared" si="10"/>
        <v/>
      </c>
      <c r="C187" s="1" t="str">
        <f t="shared" si="11"/>
        <v/>
      </c>
      <c r="D187" s="2" t="str">
        <f t="shared" si="8"/>
        <v/>
      </c>
    </row>
    <row r="188" spans="1:4" x14ac:dyDescent="0.3">
      <c r="A188" s="18" t="str">
        <f t="shared" si="9"/>
        <v/>
      </c>
      <c r="B188" s="1" t="str">
        <f t="shared" si="10"/>
        <v/>
      </c>
      <c r="C188" s="1" t="str">
        <f t="shared" si="11"/>
        <v/>
      </c>
      <c r="D188" s="2" t="str">
        <f t="shared" si="8"/>
        <v/>
      </c>
    </row>
    <row r="189" spans="1:4" x14ac:dyDescent="0.3">
      <c r="A189" s="18" t="str">
        <f t="shared" si="9"/>
        <v/>
      </c>
      <c r="B189" s="1" t="str">
        <f t="shared" si="10"/>
        <v/>
      </c>
      <c r="C189" s="1" t="str">
        <f t="shared" si="11"/>
        <v/>
      </c>
      <c r="D189" s="2" t="str">
        <f t="shared" si="8"/>
        <v/>
      </c>
    </row>
    <row r="190" spans="1:4" x14ac:dyDescent="0.3">
      <c r="A190" s="18" t="str">
        <f t="shared" si="9"/>
        <v/>
      </c>
      <c r="B190" s="1" t="str">
        <f t="shared" si="10"/>
        <v/>
      </c>
      <c r="C190" s="1" t="str">
        <f t="shared" si="11"/>
        <v/>
      </c>
      <c r="D190" s="2" t="str">
        <f t="shared" si="8"/>
        <v/>
      </c>
    </row>
    <row r="191" spans="1:4" x14ac:dyDescent="0.3">
      <c r="A191" s="18" t="str">
        <f t="shared" si="9"/>
        <v/>
      </c>
      <c r="B191" s="1" t="str">
        <f t="shared" si="10"/>
        <v/>
      </c>
      <c r="C191" s="1" t="str">
        <f t="shared" si="11"/>
        <v/>
      </c>
      <c r="D191" s="2" t="str">
        <f t="shared" si="8"/>
        <v/>
      </c>
    </row>
    <row r="192" spans="1:4" x14ac:dyDescent="0.3">
      <c r="A192" s="18" t="str">
        <f t="shared" si="9"/>
        <v/>
      </c>
      <c r="B192" s="1" t="str">
        <f t="shared" si="10"/>
        <v/>
      </c>
      <c r="C192" s="1" t="str">
        <f t="shared" si="11"/>
        <v/>
      </c>
      <c r="D192" s="2" t="str">
        <f t="shared" si="8"/>
        <v/>
      </c>
    </row>
    <row r="193" spans="1:4" x14ac:dyDescent="0.3">
      <c r="A193" s="18" t="str">
        <f t="shared" si="9"/>
        <v/>
      </c>
      <c r="B193" s="1" t="str">
        <f t="shared" si="10"/>
        <v/>
      </c>
      <c r="C193" s="1" t="str">
        <f t="shared" si="11"/>
        <v/>
      </c>
      <c r="D193" s="2" t="str">
        <f t="shared" si="8"/>
        <v/>
      </c>
    </row>
    <row r="194" spans="1:4" x14ac:dyDescent="0.3">
      <c r="A194" s="18" t="str">
        <f t="shared" si="9"/>
        <v/>
      </c>
      <c r="B194" s="1" t="str">
        <f t="shared" si="10"/>
        <v/>
      </c>
      <c r="C194" s="1" t="str">
        <f t="shared" si="11"/>
        <v/>
      </c>
      <c r="D194" s="2" t="str">
        <f t="shared" si="8"/>
        <v/>
      </c>
    </row>
    <row r="195" spans="1:4" x14ac:dyDescent="0.3">
      <c r="A195" s="18" t="str">
        <f t="shared" si="9"/>
        <v/>
      </c>
      <c r="B195" s="1" t="str">
        <f t="shared" si="10"/>
        <v/>
      </c>
      <c r="C195" s="1" t="str">
        <f t="shared" si="11"/>
        <v/>
      </c>
      <c r="D195" s="2" t="str">
        <f t="shared" si="8"/>
        <v/>
      </c>
    </row>
    <row r="196" spans="1:4" x14ac:dyDescent="0.3">
      <c r="A196" s="18" t="str">
        <f t="shared" si="9"/>
        <v/>
      </c>
      <c r="B196" s="1" t="str">
        <f t="shared" si="10"/>
        <v/>
      </c>
      <c r="C196" s="1" t="str">
        <f t="shared" si="11"/>
        <v/>
      </c>
      <c r="D196" s="2" t="str">
        <f t="shared" si="8"/>
        <v/>
      </c>
    </row>
    <row r="197" spans="1:4" x14ac:dyDescent="0.3">
      <c r="A197" s="18" t="str">
        <f t="shared" si="9"/>
        <v/>
      </c>
      <c r="B197" s="1" t="str">
        <f t="shared" si="10"/>
        <v/>
      </c>
      <c r="C197" s="1" t="str">
        <f t="shared" si="11"/>
        <v/>
      </c>
      <c r="D197" s="2" t="str">
        <f t="shared" si="8"/>
        <v/>
      </c>
    </row>
    <row r="198" spans="1:4" x14ac:dyDescent="0.3">
      <c r="A198" s="18" t="str">
        <f t="shared" si="9"/>
        <v/>
      </c>
      <c r="B198" s="1" t="str">
        <f t="shared" si="10"/>
        <v/>
      </c>
      <c r="C198" s="1" t="str">
        <f t="shared" si="11"/>
        <v/>
      </c>
      <c r="D198" s="2" t="str">
        <f t="shared" si="8"/>
        <v/>
      </c>
    </row>
    <row r="199" spans="1:4" x14ac:dyDescent="0.3">
      <c r="A199" s="18" t="str">
        <f t="shared" si="9"/>
        <v/>
      </c>
      <c r="B199" s="1" t="str">
        <f t="shared" si="10"/>
        <v/>
      </c>
      <c r="C199" s="1" t="str">
        <f t="shared" si="11"/>
        <v/>
      </c>
      <c r="D199" s="2" t="str">
        <f t="shared" si="8"/>
        <v/>
      </c>
    </row>
    <row r="200" spans="1:4" x14ac:dyDescent="0.3">
      <c r="A200" s="18" t="str">
        <f t="shared" si="9"/>
        <v/>
      </c>
      <c r="B200" s="1" t="str">
        <f t="shared" si="10"/>
        <v/>
      </c>
      <c r="C200" s="1" t="str">
        <f t="shared" si="11"/>
        <v/>
      </c>
      <c r="D200" s="2" t="str">
        <f t="shared" si="8"/>
        <v/>
      </c>
    </row>
    <row r="201" spans="1:4" x14ac:dyDescent="0.3">
      <c r="A201" s="18" t="str">
        <f t="shared" si="9"/>
        <v/>
      </c>
      <c r="B201" s="1" t="str">
        <f t="shared" si="10"/>
        <v/>
      </c>
      <c r="C201" s="1" t="str">
        <f t="shared" si="11"/>
        <v/>
      </c>
      <c r="D201" s="2" t="str">
        <f t="shared" si="8"/>
        <v/>
      </c>
    </row>
    <row r="202" spans="1:4" x14ac:dyDescent="0.3">
      <c r="A202" s="18" t="str">
        <f t="shared" si="9"/>
        <v/>
      </c>
      <c r="B202" s="1" t="str">
        <f t="shared" si="10"/>
        <v/>
      </c>
      <c r="C202" s="1" t="str">
        <f t="shared" si="11"/>
        <v/>
      </c>
      <c r="D202" s="2" t="str">
        <f t="shared" si="8"/>
        <v/>
      </c>
    </row>
    <row r="203" spans="1:4" x14ac:dyDescent="0.3">
      <c r="A203" s="18" t="str">
        <f t="shared" si="9"/>
        <v/>
      </c>
      <c r="B203" s="1" t="str">
        <f t="shared" si="10"/>
        <v/>
      </c>
      <c r="C203" s="1" t="str">
        <f t="shared" si="11"/>
        <v/>
      </c>
      <c r="D203" s="2" t="str">
        <f t="shared" si="8"/>
        <v/>
      </c>
    </row>
    <row r="204" spans="1:4" x14ac:dyDescent="0.3">
      <c r="A204" s="18" t="str">
        <f t="shared" si="9"/>
        <v/>
      </c>
      <c r="B204" s="1" t="str">
        <f t="shared" si="10"/>
        <v/>
      </c>
      <c r="C204" s="1" t="str">
        <f t="shared" si="11"/>
        <v/>
      </c>
      <c r="D204" s="2" t="str">
        <f t="shared" si="8"/>
        <v/>
      </c>
    </row>
    <row r="205" spans="1:4" x14ac:dyDescent="0.3">
      <c r="A205" s="18" t="str">
        <f t="shared" si="9"/>
        <v/>
      </c>
      <c r="B205" s="1" t="str">
        <f t="shared" si="10"/>
        <v/>
      </c>
      <c r="C205" s="1" t="str">
        <f t="shared" si="11"/>
        <v/>
      </c>
      <c r="D205" s="2" t="str">
        <f t="shared" ref="D205:D268" si="12">IF(A205="","",B205-C205)</f>
        <v/>
      </c>
    </row>
    <row r="206" spans="1:4" x14ac:dyDescent="0.3">
      <c r="A206" s="18" t="str">
        <f t="shared" ref="A206:A269" si="13">IF(A205&lt;$B$4+1,A205+1,"")</f>
        <v/>
      </c>
      <c r="B206" s="1" t="str">
        <f t="shared" ref="B206:B269" si="14">IF(A206="","",D205)</f>
        <v/>
      </c>
      <c r="C206" s="1" t="str">
        <f t="shared" ref="C206:C269" si="15">IF(A206="","",IF($B$7="DB", IF(OR($B$6&lt;12,A206&lt;=$B$4),DB($B$3,$B$5,$B$4,A206,$B$6),0),IF(A206&lt;=$B$4, SLN($B$3,$B$5,$B$4),SLN($B$3,$B$5,$B$4)*(12-$B$6)/12)))</f>
        <v/>
      </c>
      <c r="D206" s="2" t="str">
        <f t="shared" si="12"/>
        <v/>
      </c>
    </row>
    <row r="207" spans="1:4" x14ac:dyDescent="0.3">
      <c r="A207" s="18" t="str">
        <f t="shared" si="13"/>
        <v/>
      </c>
      <c r="B207" s="1" t="str">
        <f t="shared" si="14"/>
        <v/>
      </c>
      <c r="C207" s="1" t="str">
        <f t="shared" si="15"/>
        <v/>
      </c>
      <c r="D207" s="2" t="str">
        <f t="shared" si="12"/>
        <v/>
      </c>
    </row>
    <row r="208" spans="1:4" x14ac:dyDescent="0.3">
      <c r="A208" s="18" t="str">
        <f t="shared" si="13"/>
        <v/>
      </c>
      <c r="B208" s="1" t="str">
        <f t="shared" si="14"/>
        <v/>
      </c>
      <c r="C208" s="1" t="str">
        <f t="shared" si="15"/>
        <v/>
      </c>
      <c r="D208" s="2" t="str">
        <f t="shared" si="12"/>
        <v/>
      </c>
    </row>
    <row r="209" spans="1:4" x14ac:dyDescent="0.3">
      <c r="A209" s="18" t="str">
        <f t="shared" si="13"/>
        <v/>
      </c>
      <c r="B209" s="1" t="str">
        <f t="shared" si="14"/>
        <v/>
      </c>
      <c r="C209" s="1" t="str">
        <f t="shared" si="15"/>
        <v/>
      </c>
      <c r="D209" s="2" t="str">
        <f t="shared" si="12"/>
        <v/>
      </c>
    </row>
    <row r="210" spans="1:4" x14ac:dyDescent="0.3">
      <c r="A210" s="18" t="str">
        <f t="shared" si="13"/>
        <v/>
      </c>
      <c r="B210" s="1" t="str">
        <f t="shared" si="14"/>
        <v/>
      </c>
      <c r="C210" s="1" t="str">
        <f t="shared" si="15"/>
        <v/>
      </c>
      <c r="D210" s="2" t="str">
        <f t="shared" si="12"/>
        <v/>
      </c>
    </row>
    <row r="211" spans="1:4" x14ac:dyDescent="0.3">
      <c r="A211" s="18" t="str">
        <f t="shared" si="13"/>
        <v/>
      </c>
      <c r="B211" s="1" t="str">
        <f t="shared" si="14"/>
        <v/>
      </c>
      <c r="C211" s="1" t="str">
        <f t="shared" si="15"/>
        <v/>
      </c>
      <c r="D211" s="2" t="str">
        <f t="shared" si="12"/>
        <v/>
      </c>
    </row>
    <row r="212" spans="1:4" x14ac:dyDescent="0.3">
      <c r="A212" s="18" t="str">
        <f t="shared" si="13"/>
        <v/>
      </c>
      <c r="B212" s="1" t="str">
        <f t="shared" si="14"/>
        <v/>
      </c>
      <c r="C212" s="1" t="str">
        <f t="shared" si="15"/>
        <v/>
      </c>
      <c r="D212" s="2" t="str">
        <f t="shared" si="12"/>
        <v/>
      </c>
    </row>
    <row r="213" spans="1:4" x14ac:dyDescent="0.3">
      <c r="A213" s="18" t="str">
        <f t="shared" si="13"/>
        <v/>
      </c>
      <c r="B213" s="1" t="str">
        <f t="shared" si="14"/>
        <v/>
      </c>
      <c r="C213" s="1" t="str">
        <f t="shared" si="15"/>
        <v/>
      </c>
      <c r="D213" s="2" t="str">
        <f t="shared" si="12"/>
        <v/>
      </c>
    </row>
    <row r="214" spans="1:4" x14ac:dyDescent="0.3">
      <c r="A214" s="18" t="str">
        <f t="shared" si="13"/>
        <v/>
      </c>
      <c r="B214" s="1" t="str">
        <f t="shared" si="14"/>
        <v/>
      </c>
      <c r="C214" s="1" t="str">
        <f t="shared" si="15"/>
        <v/>
      </c>
      <c r="D214" s="2" t="str">
        <f t="shared" si="12"/>
        <v/>
      </c>
    </row>
    <row r="215" spans="1:4" x14ac:dyDescent="0.3">
      <c r="A215" s="18" t="str">
        <f t="shared" si="13"/>
        <v/>
      </c>
      <c r="B215" s="1" t="str">
        <f t="shared" si="14"/>
        <v/>
      </c>
      <c r="C215" s="1" t="str">
        <f t="shared" si="15"/>
        <v/>
      </c>
      <c r="D215" s="2" t="str">
        <f t="shared" si="12"/>
        <v/>
      </c>
    </row>
    <row r="216" spans="1:4" x14ac:dyDescent="0.3">
      <c r="A216" s="18" t="str">
        <f t="shared" si="13"/>
        <v/>
      </c>
      <c r="B216" s="1" t="str">
        <f t="shared" si="14"/>
        <v/>
      </c>
      <c r="C216" s="1" t="str">
        <f t="shared" si="15"/>
        <v/>
      </c>
      <c r="D216" s="2" t="str">
        <f t="shared" si="12"/>
        <v/>
      </c>
    </row>
    <row r="217" spans="1:4" x14ac:dyDescent="0.3">
      <c r="A217" s="18" t="str">
        <f t="shared" si="13"/>
        <v/>
      </c>
      <c r="B217" s="1" t="str">
        <f t="shared" si="14"/>
        <v/>
      </c>
      <c r="C217" s="1" t="str">
        <f t="shared" si="15"/>
        <v/>
      </c>
      <c r="D217" s="2" t="str">
        <f t="shared" si="12"/>
        <v/>
      </c>
    </row>
    <row r="218" spans="1:4" x14ac:dyDescent="0.3">
      <c r="A218" s="18" t="str">
        <f t="shared" si="13"/>
        <v/>
      </c>
      <c r="B218" s="1" t="str">
        <f t="shared" si="14"/>
        <v/>
      </c>
      <c r="C218" s="1" t="str">
        <f t="shared" si="15"/>
        <v/>
      </c>
      <c r="D218" s="2" t="str">
        <f t="shared" si="12"/>
        <v/>
      </c>
    </row>
    <row r="219" spans="1:4" x14ac:dyDescent="0.3">
      <c r="A219" s="18" t="str">
        <f t="shared" si="13"/>
        <v/>
      </c>
      <c r="B219" s="1" t="str">
        <f t="shared" si="14"/>
        <v/>
      </c>
      <c r="C219" s="1" t="str">
        <f t="shared" si="15"/>
        <v/>
      </c>
      <c r="D219" s="2" t="str">
        <f t="shared" si="12"/>
        <v/>
      </c>
    </row>
    <row r="220" spans="1:4" x14ac:dyDescent="0.3">
      <c r="A220" s="18" t="str">
        <f t="shared" si="13"/>
        <v/>
      </c>
      <c r="B220" s="1" t="str">
        <f t="shared" si="14"/>
        <v/>
      </c>
      <c r="C220" s="1" t="str">
        <f t="shared" si="15"/>
        <v/>
      </c>
      <c r="D220" s="2" t="str">
        <f t="shared" si="12"/>
        <v/>
      </c>
    </row>
    <row r="221" spans="1:4" x14ac:dyDescent="0.3">
      <c r="A221" s="18" t="str">
        <f t="shared" si="13"/>
        <v/>
      </c>
      <c r="B221" s="1" t="str">
        <f t="shared" si="14"/>
        <v/>
      </c>
      <c r="C221" s="1" t="str">
        <f t="shared" si="15"/>
        <v/>
      </c>
      <c r="D221" s="2" t="str">
        <f t="shared" si="12"/>
        <v/>
      </c>
    </row>
    <row r="222" spans="1:4" x14ac:dyDescent="0.3">
      <c r="A222" s="18" t="str">
        <f t="shared" si="13"/>
        <v/>
      </c>
      <c r="B222" s="1" t="str">
        <f t="shared" si="14"/>
        <v/>
      </c>
      <c r="C222" s="1" t="str">
        <f t="shared" si="15"/>
        <v/>
      </c>
      <c r="D222" s="2" t="str">
        <f t="shared" si="12"/>
        <v/>
      </c>
    </row>
    <row r="223" spans="1:4" x14ac:dyDescent="0.3">
      <c r="A223" s="18" t="str">
        <f t="shared" si="13"/>
        <v/>
      </c>
      <c r="B223" s="1" t="str">
        <f t="shared" si="14"/>
        <v/>
      </c>
      <c r="C223" s="1" t="str">
        <f t="shared" si="15"/>
        <v/>
      </c>
      <c r="D223" s="2" t="str">
        <f t="shared" si="12"/>
        <v/>
      </c>
    </row>
    <row r="224" spans="1:4" x14ac:dyDescent="0.3">
      <c r="A224" s="18" t="str">
        <f t="shared" si="13"/>
        <v/>
      </c>
      <c r="B224" s="1" t="str">
        <f t="shared" si="14"/>
        <v/>
      </c>
      <c r="C224" s="1" t="str">
        <f t="shared" si="15"/>
        <v/>
      </c>
      <c r="D224" s="2" t="str">
        <f t="shared" si="12"/>
        <v/>
      </c>
    </row>
    <row r="225" spans="1:4" x14ac:dyDescent="0.3">
      <c r="A225" s="18" t="str">
        <f t="shared" si="13"/>
        <v/>
      </c>
      <c r="B225" s="1" t="str">
        <f t="shared" si="14"/>
        <v/>
      </c>
      <c r="C225" s="1" t="str">
        <f t="shared" si="15"/>
        <v/>
      </c>
      <c r="D225" s="2" t="str">
        <f t="shared" si="12"/>
        <v/>
      </c>
    </row>
    <row r="226" spans="1:4" x14ac:dyDescent="0.3">
      <c r="A226" s="18" t="str">
        <f t="shared" si="13"/>
        <v/>
      </c>
      <c r="B226" s="1" t="str">
        <f t="shared" si="14"/>
        <v/>
      </c>
      <c r="C226" s="1" t="str">
        <f t="shared" si="15"/>
        <v/>
      </c>
      <c r="D226" s="2" t="str">
        <f t="shared" si="12"/>
        <v/>
      </c>
    </row>
    <row r="227" spans="1:4" x14ac:dyDescent="0.3">
      <c r="A227" s="18" t="str">
        <f t="shared" si="13"/>
        <v/>
      </c>
      <c r="B227" s="1" t="str">
        <f t="shared" si="14"/>
        <v/>
      </c>
      <c r="C227" s="1" t="str">
        <f t="shared" si="15"/>
        <v/>
      </c>
      <c r="D227" s="2" t="str">
        <f t="shared" si="12"/>
        <v/>
      </c>
    </row>
    <row r="228" spans="1:4" x14ac:dyDescent="0.3">
      <c r="A228" s="18" t="str">
        <f t="shared" si="13"/>
        <v/>
      </c>
      <c r="B228" s="1" t="str">
        <f t="shared" si="14"/>
        <v/>
      </c>
      <c r="C228" s="1" t="str">
        <f t="shared" si="15"/>
        <v/>
      </c>
      <c r="D228" s="2" t="str">
        <f t="shared" si="12"/>
        <v/>
      </c>
    </row>
    <row r="229" spans="1:4" x14ac:dyDescent="0.3">
      <c r="A229" s="18" t="str">
        <f t="shared" si="13"/>
        <v/>
      </c>
      <c r="B229" s="1" t="str">
        <f t="shared" si="14"/>
        <v/>
      </c>
      <c r="C229" s="1" t="str">
        <f t="shared" si="15"/>
        <v/>
      </c>
      <c r="D229" s="2" t="str">
        <f t="shared" si="12"/>
        <v/>
      </c>
    </row>
    <row r="230" spans="1:4" x14ac:dyDescent="0.3">
      <c r="A230" s="18" t="str">
        <f t="shared" si="13"/>
        <v/>
      </c>
      <c r="B230" s="1" t="str">
        <f t="shared" si="14"/>
        <v/>
      </c>
      <c r="C230" s="1" t="str">
        <f t="shared" si="15"/>
        <v/>
      </c>
      <c r="D230" s="2" t="str">
        <f t="shared" si="12"/>
        <v/>
      </c>
    </row>
    <row r="231" spans="1:4" x14ac:dyDescent="0.3">
      <c r="A231" s="18" t="str">
        <f t="shared" si="13"/>
        <v/>
      </c>
      <c r="B231" s="1" t="str">
        <f t="shared" si="14"/>
        <v/>
      </c>
      <c r="C231" s="1" t="str">
        <f t="shared" si="15"/>
        <v/>
      </c>
      <c r="D231" s="2" t="str">
        <f t="shared" si="12"/>
        <v/>
      </c>
    </row>
    <row r="232" spans="1:4" x14ac:dyDescent="0.3">
      <c r="A232" s="18" t="str">
        <f t="shared" si="13"/>
        <v/>
      </c>
      <c r="B232" s="1" t="str">
        <f t="shared" si="14"/>
        <v/>
      </c>
      <c r="C232" s="1" t="str">
        <f t="shared" si="15"/>
        <v/>
      </c>
      <c r="D232" s="2" t="str">
        <f t="shared" si="12"/>
        <v/>
      </c>
    </row>
    <row r="233" spans="1:4" x14ac:dyDescent="0.3">
      <c r="A233" s="18" t="str">
        <f t="shared" si="13"/>
        <v/>
      </c>
      <c r="B233" s="1" t="str">
        <f t="shared" si="14"/>
        <v/>
      </c>
      <c r="C233" s="1" t="str">
        <f t="shared" si="15"/>
        <v/>
      </c>
      <c r="D233" s="2" t="str">
        <f t="shared" si="12"/>
        <v/>
      </c>
    </row>
    <row r="234" spans="1:4" x14ac:dyDescent="0.3">
      <c r="A234" s="18" t="str">
        <f t="shared" si="13"/>
        <v/>
      </c>
      <c r="B234" s="1" t="str">
        <f t="shared" si="14"/>
        <v/>
      </c>
      <c r="C234" s="1" t="str">
        <f t="shared" si="15"/>
        <v/>
      </c>
      <c r="D234" s="2" t="str">
        <f t="shared" si="12"/>
        <v/>
      </c>
    </row>
    <row r="235" spans="1:4" x14ac:dyDescent="0.3">
      <c r="A235" s="18" t="str">
        <f t="shared" si="13"/>
        <v/>
      </c>
      <c r="B235" s="1" t="str">
        <f t="shared" si="14"/>
        <v/>
      </c>
      <c r="C235" s="1" t="str">
        <f t="shared" si="15"/>
        <v/>
      </c>
      <c r="D235" s="2" t="str">
        <f t="shared" si="12"/>
        <v/>
      </c>
    </row>
    <row r="236" spans="1:4" x14ac:dyDescent="0.3">
      <c r="A236" s="18" t="str">
        <f t="shared" si="13"/>
        <v/>
      </c>
      <c r="B236" s="1" t="str">
        <f t="shared" si="14"/>
        <v/>
      </c>
      <c r="C236" s="1" t="str">
        <f t="shared" si="15"/>
        <v/>
      </c>
      <c r="D236" s="2" t="str">
        <f t="shared" si="12"/>
        <v/>
      </c>
    </row>
    <row r="237" spans="1:4" x14ac:dyDescent="0.3">
      <c r="A237" s="18" t="str">
        <f t="shared" si="13"/>
        <v/>
      </c>
      <c r="B237" s="1" t="str">
        <f t="shared" si="14"/>
        <v/>
      </c>
      <c r="C237" s="1" t="str">
        <f t="shared" si="15"/>
        <v/>
      </c>
      <c r="D237" s="2" t="str">
        <f t="shared" si="12"/>
        <v/>
      </c>
    </row>
    <row r="238" spans="1:4" x14ac:dyDescent="0.3">
      <c r="A238" s="18" t="str">
        <f t="shared" si="13"/>
        <v/>
      </c>
      <c r="B238" s="1" t="str">
        <f t="shared" si="14"/>
        <v/>
      </c>
      <c r="C238" s="1" t="str">
        <f t="shared" si="15"/>
        <v/>
      </c>
      <c r="D238" s="2" t="str">
        <f t="shared" si="12"/>
        <v/>
      </c>
    </row>
    <row r="239" spans="1:4" x14ac:dyDescent="0.3">
      <c r="A239" s="18" t="str">
        <f t="shared" si="13"/>
        <v/>
      </c>
      <c r="B239" s="1" t="str">
        <f t="shared" si="14"/>
        <v/>
      </c>
      <c r="C239" s="1" t="str">
        <f t="shared" si="15"/>
        <v/>
      </c>
      <c r="D239" s="2" t="str">
        <f t="shared" si="12"/>
        <v/>
      </c>
    </row>
    <row r="240" spans="1:4" x14ac:dyDescent="0.3">
      <c r="A240" s="18" t="str">
        <f t="shared" si="13"/>
        <v/>
      </c>
      <c r="B240" s="1" t="str">
        <f t="shared" si="14"/>
        <v/>
      </c>
      <c r="C240" s="1" t="str">
        <f t="shared" si="15"/>
        <v/>
      </c>
      <c r="D240" s="2" t="str">
        <f t="shared" si="12"/>
        <v/>
      </c>
    </row>
    <row r="241" spans="1:4" x14ac:dyDescent="0.3">
      <c r="A241" s="18" t="str">
        <f t="shared" si="13"/>
        <v/>
      </c>
      <c r="B241" s="1" t="str">
        <f t="shared" si="14"/>
        <v/>
      </c>
      <c r="C241" s="1" t="str">
        <f t="shared" si="15"/>
        <v/>
      </c>
      <c r="D241" s="2" t="str">
        <f t="shared" si="12"/>
        <v/>
      </c>
    </row>
    <row r="242" spans="1:4" x14ac:dyDescent="0.3">
      <c r="A242" s="18" t="str">
        <f t="shared" si="13"/>
        <v/>
      </c>
      <c r="B242" s="1" t="str">
        <f t="shared" si="14"/>
        <v/>
      </c>
      <c r="C242" s="1" t="str">
        <f t="shared" si="15"/>
        <v/>
      </c>
      <c r="D242" s="2" t="str">
        <f t="shared" si="12"/>
        <v/>
      </c>
    </row>
    <row r="243" spans="1:4" x14ac:dyDescent="0.3">
      <c r="A243" s="18" t="str">
        <f t="shared" si="13"/>
        <v/>
      </c>
      <c r="B243" s="1" t="str">
        <f t="shared" si="14"/>
        <v/>
      </c>
      <c r="C243" s="1" t="str">
        <f t="shared" si="15"/>
        <v/>
      </c>
      <c r="D243" s="2" t="str">
        <f t="shared" si="12"/>
        <v/>
      </c>
    </row>
    <row r="244" spans="1:4" x14ac:dyDescent="0.3">
      <c r="A244" s="18" t="str">
        <f t="shared" si="13"/>
        <v/>
      </c>
      <c r="B244" s="1" t="str">
        <f t="shared" si="14"/>
        <v/>
      </c>
      <c r="C244" s="1" t="str">
        <f t="shared" si="15"/>
        <v/>
      </c>
      <c r="D244" s="2" t="str">
        <f t="shared" si="12"/>
        <v/>
      </c>
    </row>
    <row r="245" spans="1:4" x14ac:dyDescent="0.3">
      <c r="A245" s="18" t="str">
        <f t="shared" si="13"/>
        <v/>
      </c>
      <c r="B245" s="1" t="str">
        <f t="shared" si="14"/>
        <v/>
      </c>
      <c r="C245" s="1" t="str">
        <f t="shared" si="15"/>
        <v/>
      </c>
      <c r="D245" s="2" t="str">
        <f t="shared" si="12"/>
        <v/>
      </c>
    </row>
    <row r="246" spans="1:4" x14ac:dyDescent="0.3">
      <c r="A246" s="18" t="str">
        <f t="shared" si="13"/>
        <v/>
      </c>
      <c r="B246" s="1" t="str">
        <f t="shared" si="14"/>
        <v/>
      </c>
      <c r="C246" s="1" t="str">
        <f t="shared" si="15"/>
        <v/>
      </c>
      <c r="D246" s="2" t="str">
        <f t="shared" si="12"/>
        <v/>
      </c>
    </row>
    <row r="247" spans="1:4" x14ac:dyDescent="0.3">
      <c r="A247" s="18" t="str">
        <f t="shared" si="13"/>
        <v/>
      </c>
      <c r="B247" s="1" t="str">
        <f t="shared" si="14"/>
        <v/>
      </c>
      <c r="C247" s="1" t="str">
        <f t="shared" si="15"/>
        <v/>
      </c>
      <c r="D247" s="2" t="str">
        <f t="shared" si="12"/>
        <v/>
      </c>
    </row>
    <row r="248" spans="1:4" x14ac:dyDescent="0.3">
      <c r="A248" s="18" t="str">
        <f t="shared" si="13"/>
        <v/>
      </c>
      <c r="B248" s="1" t="str">
        <f t="shared" si="14"/>
        <v/>
      </c>
      <c r="C248" s="1" t="str">
        <f t="shared" si="15"/>
        <v/>
      </c>
      <c r="D248" s="2" t="str">
        <f t="shared" si="12"/>
        <v/>
      </c>
    </row>
    <row r="249" spans="1:4" x14ac:dyDescent="0.3">
      <c r="A249" s="18" t="str">
        <f t="shared" si="13"/>
        <v/>
      </c>
      <c r="B249" s="1" t="str">
        <f t="shared" si="14"/>
        <v/>
      </c>
      <c r="C249" s="1" t="str">
        <f t="shared" si="15"/>
        <v/>
      </c>
      <c r="D249" s="2" t="str">
        <f t="shared" si="12"/>
        <v/>
      </c>
    </row>
    <row r="250" spans="1:4" x14ac:dyDescent="0.3">
      <c r="A250" s="18" t="str">
        <f t="shared" si="13"/>
        <v/>
      </c>
      <c r="B250" s="1" t="str">
        <f t="shared" si="14"/>
        <v/>
      </c>
      <c r="C250" s="1" t="str">
        <f t="shared" si="15"/>
        <v/>
      </c>
      <c r="D250" s="2" t="str">
        <f t="shared" si="12"/>
        <v/>
      </c>
    </row>
    <row r="251" spans="1:4" x14ac:dyDescent="0.3">
      <c r="A251" s="18" t="str">
        <f t="shared" si="13"/>
        <v/>
      </c>
      <c r="B251" s="1" t="str">
        <f t="shared" si="14"/>
        <v/>
      </c>
      <c r="C251" s="1" t="str">
        <f t="shared" si="15"/>
        <v/>
      </c>
      <c r="D251" s="2" t="str">
        <f t="shared" si="12"/>
        <v/>
      </c>
    </row>
    <row r="252" spans="1:4" x14ac:dyDescent="0.3">
      <c r="A252" s="18" t="str">
        <f t="shared" si="13"/>
        <v/>
      </c>
      <c r="B252" s="1" t="str">
        <f t="shared" si="14"/>
        <v/>
      </c>
      <c r="C252" s="1" t="str">
        <f t="shared" si="15"/>
        <v/>
      </c>
      <c r="D252" s="2" t="str">
        <f t="shared" si="12"/>
        <v/>
      </c>
    </row>
    <row r="253" spans="1:4" x14ac:dyDescent="0.3">
      <c r="A253" s="18" t="str">
        <f t="shared" si="13"/>
        <v/>
      </c>
      <c r="B253" s="1" t="str">
        <f t="shared" si="14"/>
        <v/>
      </c>
      <c r="C253" s="1" t="str">
        <f t="shared" si="15"/>
        <v/>
      </c>
      <c r="D253" s="2" t="str">
        <f t="shared" si="12"/>
        <v/>
      </c>
    </row>
    <row r="254" spans="1:4" x14ac:dyDescent="0.3">
      <c r="A254" s="18" t="str">
        <f t="shared" si="13"/>
        <v/>
      </c>
      <c r="B254" s="1" t="str">
        <f t="shared" si="14"/>
        <v/>
      </c>
      <c r="C254" s="1" t="str">
        <f t="shared" si="15"/>
        <v/>
      </c>
      <c r="D254" s="2" t="str">
        <f t="shared" si="12"/>
        <v/>
      </c>
    </row>
    <row r="255" spans="1:4" x14ac:dyDescent="0.3">
      <c r="A255" s="18" t="str">
        <f t="shared" si="13"/>
        <v/>
      </c>
      <c r="B255" s="1" t="str">
        <f t="shared" si="14"/>
        <v/>
      </c>
      <c r="C255" s="1" t="str">
        <f t="shared" si="15"/>
        <v/>
      </c>
      <c r="D255" s="2" t="str">
        <f t="shared" si="12"/>
        <v/>
      </c>
    </row>
    <row r="256" spans="1:4" x14ac:dyDescent="0.3">
      <c r="A256" s="18" t="str">
        <f t="shared" si="13"/>
        <v/>
      </c>
      <c r="B256" s="1" t="str">
        <f t="shared" si="14"/>
        <v/>
      </c>
      <c r="C256" s="1" t="str">
        <f t="shared" si="15"/>
        <v/>
      </c>
      <c r="D256" s="2" t="str">
        <f t="shared" si="12"/>
        <v/>
      </c>
    </row>
    <row r="257" spans="1:4" x14ac:dyDescent="0.3">
      <c r="A257" s="18" t="str">
        <f t="shared" si="13"/>
        <v/>
      </c>
      <c r="B257" s="1" t="str">
        <f t="shared" si="14"/>
        <v/>
      </c>
      <c r="C257" s="1" t="str">
        <f t="shared" si="15"/>
        <v/>
      </c>
      <c r="D257" s="2" t="str">
        <f t="shared" si="12"/>
        <v/>
      </c>
    </row>
    <row r="258" spans="1:4" x14ac:dyDescent="0.3">
      <c r="A258" s="18" t="str">
        <f t="shared" si="13"/>
        <v/>
      </c>
      <c r="B258" s="1" t="str">
        <f t="shared" si="14"/>
        <v/>
      </c>
      <c r="C258" s="1" t="str">
        <f t="shared" si="15"/>
        <v/>
      </c>
      <c r="D258" s="2" t="str">
        <f t="shared" si="12"/>
        <v/>
      </c>
    </row>
    <row r="259" spans="1:4" x14ac:dyDescent="0.3">
      <c r="A259" s="18" t="str">
        <f t="shared" si="13"/>
        <v/>
      </c>
      <c r="B259" s="1" t="str">
        <f t="shared" si="14"/>
        <v/>
      </c>
      <c r="C259" s="1" t="str">
        <f t="shared" si="15"/>
        <v/>
      </c>
      <c r="D259" s="2" t="str">
        <f t="shared" si="12"/>
        <v/>
      </c>
    </row>
    <row r="260" spans="1:4" x14ac:dyDescent="0.3">
      <c r="A260" s="18" t="str">
        <f t="shared" si="13"/>
        <v/>
      </c>
      <c r="B260" s="1" t="str">
        <f t="shared" si="14"/>
        <v/>
      </c>
      <c r="C260" s="1" t="str">
        <f t="shared" si="15"/>
        <v/>
      </c>
      <c r="D260" s="2" t="str">
        <f t="shared" si="12"/>
        <v/>
      </c>
    </row>
    <row r="261" spans="1:4" x14ac:dyDescent="0.3">
      <c r="A261" s="18" t="str">
        <f t="shared" si="13"/>
        <v/>
      </c>
      <c r="B261" s="1" t="str">
        <f t="shared" si="14"/>
        <v/>
      </c>
      <c r="C261" s="1" t="str">
        <f t="shared" si="15"/>
        <v/>
      </c>
      <c r="D261" s="2" t="str">
        <f t="shared" si="12"/>
        <v/>
      </c>
    </row>
    <row r="262" spans="1:4" x14ac:dyDescent="0.3">
      <c r="A262" s="18" t="str">
        <f t="shared" si="13"/>
        <v/>
      </c>
      <c r="B262" s="1" t="str">
        <f t="shared" si="14"/>
        <v/>
      </c>
      <c r="C262" s="1" t="str">
        <f t="shared" si="15"/>
        <v/>
      </c>
      <c r="D262" s="2" t="str">
        <f t="shared" si="12"/>
        <v/>
      </c>
    </row>
    <row r="263" spans="1:4" x14ac:dyDescent="0.3">
      <c r="A263" s="18" t="str">
        <f t="shared" si="13"/>
        <v/>
      </c>
      <c r="B263" s="1" t="str">
        <f t="shared" si="14"/>
        <v/>
      </c>
      <c r="C263" s="1" t="str">
        <f t="shared" si="15"/>
        <v/>
      </c>
      <c r="D263" s="2" t="str">
        <f t="shared" si="12"/>
        <v/>
      </c>
    </row>
    <row r="264" spans="1:4" x14ac:dyDescent="0.3">
      <c r="A264" s="18" t="str">
        <f t="shared" si="13"/>
        <v/>
      </c>
      <c r="B264" s="1" t="str">
        <f t="shared" si="14"/>
        <v/>
      </c>
      <c r="C264" s="1" t="str">
        <f t="shared" si="15"/>
        <v/>
      </c>
      <c r="D264" s="2" t="str">
        <f t="shared" si="12"/>
        <v/>
      </c>
    </row>
    <row r="265" spans="1:4" x14ac:dyDescent="0.3">
      <c r="A265" s="18" t="str">
        <f t="shared" si="13"/>
        <v/>
      </c>
      <c r="B265" s="1" t="str">
        <f t="shared" si="14"/>
        <v/>
      </c>
      <c r="C265" s="1" t="str">
        <f t="shared" si="15"/>
        <v/>
      </c>
      <c r="D265" s="2" t="str">
        <f t="shared" si="12"/>
        <v/>
      </c>
    </row>
    <row r="266" spans="1:4" x14ac:dyDescent="0.3">
      <c r="A266" s="18" t="str">
        <f t="shared" si="13"/>
        <v/>
      </c>
      <c r="B266" s="1" t="str">
        <f t="shared" si="14"/>
        <v/>
      </c>
      <c r="C266" s="1" t="str">
        <f t="shared" si="15"/>
        <v/>
      </c>
      <c r="D266" s="2" t="str">
        <f t="shared" si="12"/>
        <v/>
      </c>
    </row>
    <row r="267" spans="1:4" x14ac:dyDescent="0.3">
      <c r="A267" s="18" t="str">
        <f t="shared" si="13"/>
        <v/>
      </c>
      <c r="B267" s="1" t="str">
        <f t="shared" si="14"/>
        <v/>
      </c>
      <c r="C267" s="1" t="str">
        <f t="shared" si="15"/>
        <v/>
      </c>
      <c r="D267" s="2" t="str">
        <f t="shared" si="12"/>
        <v/>
      </c>
    </row>
    <row r="268" spans="1:4" x14ac:dyDescent="0.3">
      <c r="A268" s="18" t="str">
        <f t="shared" si="13"/>
        <v/>
      </c>
      <c r="B268" s="1" t="str">
        <f t="shared" si="14"/>
        <v/>
      </c>
      <c r="C268" s="1" t="str">
        <f t="shared" si="15"/>
        <v/>
      </c>
      <c r="D268" s="2" t="str">
        <f t="shared" si="12"/>
        <v/>
      </c>
    </row>
    <row r="269" spans="1:4" x14ac:dyDescent="0.3">
      <c r="A269" s="18" t="str">
        <f t="shared" si="13"/>
        <v/>
      </c>
      <c r="B269" s="1" t="str">
        <f t="shared" si="14"/>
        <v/>
      </c>
      <c r="C269" s="1" t="str">
        <f t="shared" si="15"/>
        <v/>
      </c>
      <c r="D269" s="2" t="str">
        <f t="shared" ref="D269:D332" si="16">IF(A269="","",B269-C269)</f>
        <v/>
      </c>
    </row>
    <row r="270" spans="1:4" x14ac:dyDescent="0.3">
      <c r="A270" s="18" t="str">
        <f t="shared" ref="A270:A333" si="17">IF(A269&lt;$B$4+1,A269+1,"")</f>
        <v/>
      </c>
      <c r="B270" s="1" t="str">
        <f t="shared" ref="B270:B333" si="18">IF(A270="","",D269)</f>
        <v/>
      </c>
      <c r="C270" s="1" t="str">
        <f t="shared" ref="C270:C333" si="19">IF(A270="","",IF($B$7="DB", IF(OR($B$6&lt;12,A270&lt;=$B$4),DB($B$3,$B$5,$B$4,A270,$B$6),0),IF(A270&lt;=$B$4, SLN($B$3,$B$5,$B$4),SLN($B$3,$B$5,$B$4)*(12-$B$6)/12)))</f>
        <v/>
      </c>
      <c r="D270" s="2" t="str">
        <f t="shared" si="16"/>
        <v/>
      </c>
    </row>
    <row r="271" spans="1:4" x14ac:dyDescent="0.3">
      <c r="A271" s="18" t="str">
        <f t="shared" si="17"/>
        <v/>
      </c>
      <c r="B271" s="1" t="str">
        <f t="shared" si="18"/>
        <v/>
      </c>
      <c r="C271" s="1" t="str">
        <f t="shared" si="19"/>
        <v/>
      </c>
      <c r="D271" s="2" t="str">
        <f t="shared" si="16"/>
        <v/>
      </c>
    </row>
    <row r="272" spans="1:4" x14ac:dyDescent="0.3">
      <c r="A272" s="18" t="str">
        <f t="shared" si="17"/>
        <v/>
      </c>
      <c r="B272" s="1" t="str">
        <f t="shared" si="18"/>
        <v/>
      </c>
      <c r="C272" s="1" t="str">
        <f t="shared" si="19"/>
        <v/>
      </c>
      <c r="D272" s="2" t="str">
        <f t="shared" si="16"/>
        <v/>
      </c>
    </row>
    <row r="273" spans="1:4" x14ac:dyDescent="0.3">
      <c r="A273" s="18" t="str">
        <f t="shared" si="17"/>
        <v/>
      </c>
      <c r="B273" s="1" t="str">
        <f t="shared" si="18"/>
        <v/>
      </c>
      <c r="C273" s="1" t="str">
        <f t="shared" si="19"/>
        <v/>
      </c>
      <c r="D273" s="2" t="str">
        <f t="shared" si="16"/>
        <v/>
      </c>
    </row>
    <row r="274" spans="1:4" x14ac:dyDescent="0.3">
      <c r="A274" s="18" t="str">
        <f t="shared" si="17"/>
        <v/>
      </c>
      <c r="B274" s="1" t="str">
        <f t="shared" si="18"/>
        <v/>
      </c>
      <c r="C274" s="1" t="str">
        <f t="shared" si="19"/>
        <v/>
      </c>
      <c r="D274" s="2" t="str">
        <f t="shared" si="16"/>
        <v/>
      </c>
    </row>
    <row r="275" spans="1:4" x14ac:dyDescent="0.3">
      <c r="A275" s="18" t="str">
        <f t="shared" si="17"/>
        <v/>
      </c>
      <c r="B275" s="1" t="str">
        <f t="shared" si="18"/>
        <v/>
      </c>
      <c r="C275" s="1" t="str">
        <f t="shared" si="19"/>
        <v/>
      </c>
      <c r="D275" s="2" t="str">
        <f t="shared" si="16"/>
        <v/>
      </c>
    </row>
    <row r="276" spans="1:4" x14ac:dyDescent="0.3">
      <c r="A276" s="18" t="str">
        <f t="shared" si="17"/>
        <v/>
      </c>
      <c r="B276" s="1" t="str">
        <f t="shared" si="18"/>
        <v/>
      </c>
      <c r="C276" s="1" t="str">
        <f t="shared" si="19"/>
        <v/>
      </c>
      <c r="D276" s="2" t="str">
        <f t="shared" si="16"/>
        <v/>
      </c>
    </row>
    <row r="277" spans="1:4" x14ac:dyDescent="0.3">
      <c r="A277" s="18" t="str">
        <f t="shared" si="17"/>
        <v/>
      </c>
      <c r="B277" s="1" t="str">
        <f t="shared" si="18"/>
        <v/>
      </c>
      <c r="C277" s="1" t="str">
        <f t="shared" si="19"/>
        <v/>
      </c>
      <c r="D277" s="2" t="str">
        <f t="shared" si="16"/>
        <v/>
      </c>
    </row>
    <row r="278" spans="1:4" x14ac:dyDescent="0.3">
      <c r="A278" s="18" t="str">
        <f t="shared" si="17"/>
        <v/>
      </c>
      <c r="B278" s="1" t="str">
        <f t="shared" si="18"/>
        <v/>
      </c>
      <c r="C278" s="1" t="str">
        <f t="shared" si="19"/>
        <v/>
      </c>
      <c r="D278" s="2" t="str">
        <f t="shared" si="16"/>
        <v/>
      </c>
    </row>
    <row r="279" spans="1:4" x14ac:dyDescent="0.3">
      <c r="A279" s="18" t="str">
        <f t="shared" si="17"/>
        <v/>
      </c>
      <c r="B279" s="1" t="str">
        <f t="shared" si="18"/>
        <v/>
      </c>
      <c r="C279" s="1" t="str">
        <f t="shared" si="19"/>
        <v/>
      </c>
      <c r="D279" s="2" t="str">
        <f t="shared" si="16"/>
        <v/>
      </c>
    </row>
    <row r="280" spans="1:4" x14ac:dyDescent="0.3">
      <c r="A280" s="18" t="str">
        <f t="shared" si="17"/>
        <v/>
      </c>
      <c r="B280" s="1" t="str">
        <f t="shared" si="18"/>
        <v/>
      </c>
      <c r="C280" s="1" t="str">
        <f t="shared" si="19"/>
        <v/>
      </c>
      <c r="D280" s="2" t="str">
        <f t="shared" si="16"/>
        <v/>
      </c>
    </row>
    <row r="281" spans="1:4" x14ac:dyDescent="0.3">
      <c r="A281" s="18" t="str">
        <f t="shared" si="17"/>
        <v/>
      </c>
      <c r="B281" s="1" t="str">
        <f t="shared" si="18"/>
        <v/>
      </c>
      <c r="C281" s="1" t="str">
        <f t="shared" si="19"/>
        <v/>
      </c>
      <c r="D281" s="2" t="str">
        <f t="shared" si="16"/>
        <v/>
      </c>
    </row>
    <row r="282" spans="1:4" x14ac:dyDescent="0.3">
      <c r="A282" s="18" t="str">
        <f t="shared" si="17"/>
        <v/>
      </c>
      <c r="B282" s="1" t="str">
        <f t="shared" si="18"/>
        <v/>
      </c>
      <c r="C282" s="1" t="str">
        <f t="shared" si="19"/>
        <v/>
      </c>
      <c r="D282" s="2" t="str">
        <f t="shared" si="16"/>
        <v/>
      </c>
    </row>
    <row r="283" spans="1:4" x14ac:dyDescent="0.3">
      <c r="A283" s="18" t="str">
        <f t="shared" si="17"/>
        <v/>
      </c>
      <c r="B283" s="1" t="str">
        <f t="shared" si="18"/>
        <v/>
      </c>
      <c r="C283" s="1" t="str">
        <f t="shared" si="19"/>
        <v/>
      </c>
      <c r="D283" s="2" t="str">
        <f t="shared" si="16"/>
        <v/>
      </c>
    </row>
    <row r="284" spans="1:4" x14ac:dyDescent="0.3">
      <c r="A284" s="18" t="str">
        <f t="shared" si="17"/>
        <v/>
      </c>
      <c r="B284" s="1" t="str">
        <f t="shared" si="18"/>
        <v/>
      </c>
      <c r="C284" s="1" t="str">
        <f t="shared" si="19"/>
        <v/>
      </c>
      <c r="D284" s="2" t="str">
        <f t="shared" si="16"/>
        <v/>
      </c>
    </row>
    <row r="285" spans="1:4" x14ac:dyDescent="0.3">
      <c r="A285" s="18" t="str">
        <f t="shared" si="17"/>
        <v/>
      </c>
      <c r="B285" s="1" t="str">
        <f t="shared" si="18"/>
        <v/>
      </c>
      <c r="C285" s="1" t="str">
        <f t="shared" si="19"/>
        <v/>
      </c>
      <c r="D285" s="2" t="str">
        <f t="shared" si="16"/>
        <v/>
      </c>
    </row>
    <row r="286" spans="1:4" x14ac:dyDescent="0.3">
      <c r="A286" s="18" t="str">
        <f t="shared" si="17"/>
        <v/>
      </c>
      <c r="B286" s="1" t="str">
        <f t="shared" si="18"/>
        <v/>
      </c>
      <c r="C286" s="1" t="str">
        <f t="shared" si="19"/>
        <v/>
      </c>
      <c r="D286" s="2" t="str">
        <f t="shared" si="16"/>
        <v/>
      </c>
    </row>
    <row r="287" spans="1:4" x14ac:dyDescent="0.3">
      <c r="A287" s="18" t="str">
        <f t="shared" si="17"/>
        <v/>
      </c>
      <c r="B287" s="1" t="str">
        <f t="shared" si="18"/>
        <v/>
      </c>
      <c r="C287" s="1" t="str">
        <f t="shared" si="19"/>
        <v/>
      </c>
      <c r="D287" s="2" t="str">
        <f t="shared" si="16"/>
        <v/>
      </c>
    </row>
    <row r="288" spans="1:4" x14ac:dyDescent="0.3">
      <c r="A288" s="18" t="str">
        <f t="shared" si="17"/>
        <v/>
      </c>
      <c r="B288" s="1" t="str">
        <f t="shared" si="18"/>
        <v/>
      </c>
      <c r="C288" s="1" t="str">
        <f t="shared" si="19"/>
        <v/>
      </c>
      <c r="D288" s="2" t="str">
        <f t="shared" si="16"/>
        <v/>
      </c>
    </row>
    <row r="289" spans="1:4" x14ac:dyDescent="0.3">
      <c r="A289" s="18" t="str">
        <f t="shared" si="17"/>
        <v/>
      </c>
      <c r="B289" s="1" t="str">
        <f t="shared" si="18"/>
        <v/>
      </c>
      <c r="C289" s="1" t="str">
        <f t="shared" si="19"/>
        <v/>
      </c>
      <c r="D289" s="2" t="str">
        <f t="shared" si="16"/>
        <v/>
      </c>
    </row>
    <row r="290" spans="1:4" x14ac:dyDescent="0.3">
      <c r="A290" s="18" t="str">
        <f t="shared" si="17"/>
        <v/>
      </c>
      <c r="B290" s="1" t="str">
        <f t="shared" si="18"/>
        <v/>
      </c>
      <c r="C290" s="1" t="str">
        <f t="shared" si="19"/>
        <v/>
      </c>
      <c r="D290" s="2" t="str">
        <f t="shared" si="16"/>
        <v/>
      </c>
    </row>
    <row r="291" spans="1:4" x14ac:dyDescent="0.3">
      <c r="A291" s="18" t="str">
        <f t="shared" si="17"/>
        <v/>
      </c>
      <c r="B291" s="1" t="str">
        <f t="shared" si="18"/>
        <v/>
      </c>
      <c r="C291" s="1" t="str">
        <f t="shared" si="19"/>
        <v/>
      </c>
      <c r="D291" s="2" t="str">
        <f t="shared" si="16"/>
        <v/>
      </c>
    </row>
    <row r="292" spans="1:4" x14ac:dyDescent="0.3">
      <c r="A292" s="18" t="str">
        <f t="shared" si="17"/>
        <v/>
      </c>
      <c r="B292" s="1" t="str">
        <f t="shared" si="18"/>
        <v/>
      </c>
      <c r="C292" s="1" t="str">
        <f t="shared" si="19"/>
        <v/>
      </c>
      <c r="D292" s="2" t="str">
        <f t="shared" si="16"/>
        <v/>
      </c>
    </row>
    <row r="293" spans="1:4" x14ac:dyDescent="0.3">
      <c r="A293" s="18" t="str">
        <f t="shared" si="17"/>
        <v/>
      </c>
      <c r="B293" s="1" t="str">
        <f t="shared" si="18"/>
        <v/>
      </c>
      <c r="C293" s="1" t="str">
        <f t="shared" si="19"/>
        <v/>
      </c>
      <c r="D293" s="2" t="str">
        <f t="shared" si="16"/>
        <v/>
      </c>
    </row>
    <row r="294" spans="1:4" x14ac:dyDescent="0.3">
      <c r="A294" s="18" t="str">
        <f t="shared" si="17"/>
        <v/>
      </c>
      <c r="B294" s="1" t="str">
        <f t="shared" si="18"/>
        <v/>
      </c>
      <c r="C294" s="1" t="str">
        <f t="shared" si="19"/>
        <v/>
      </c>
      <c r="D294" s="2" t="str">
        <f t="shared" si="16"/>
        <v/>
      </c>
    </row>
    <row r="295" spans="1:4" x14ac:dyDescent="0.3">
      <c r="A295" s="18" t="str">
        <f t="shared" si="17"/>
        <v/>
      </c>
      <c r="B295" s="1" t="str">
        <f t="shared" si="18"/>
        <v/>
      </c>
      <c r="C295" s="1" t="str">
        <f t="shared" si="19"/>
        <v/>
      </c>
      <c r="D295" s="2" t="str">
        <f t="shared" si="16"/>
        <v/>
      </c>
    </row>
    <row r="296" spans="1:4" x14ac:dyDescent="0.3">
      <c r="A296" s="18" t="str">
        <f t="shared" si="17"/>
        <v/>
      </c>
      <c r="B296" s="1" t="str">
        <f t="shared" si="18"/>
        <v/>
      </c>
      <c r="C296" s="1" t="str">
        <f t="shared" si="19"/>
        <v/>
      </c>
      <c r="D296" s="2" t="str">
        <f t="shared" si="16"/>
        <v/>
      </c>
    </row>
    <row r="297" spans="1:4" x14ac:dyDescent="0.3">
      <c r="A297" s="18" t="str">
        <f t="shared" si="17"/>
        <v/>
      </c>
      <c r="B297" s="1" t="str">
        <f t="shared" si="18"/>
        <v/>
      </c>
      <c r="C297" s="1" t="str">
        <f t="shared" si="19"/>
        <v/>
      </c>
      <c r="D297" s="2" t="str">
        <f t="shared" si="16"/>
        <v/>
      </c>
    </row>
    <row r="298" spans="1:4" x14ac:dyDescent="0.3">
      <c r="A298" s="18" t="str">
        <f t="shared" si="17"/>
        <v/>
      </c>
      <c r="B298" s="1" t="str">
        <f t="shared" si="18"/>
        <v/>
      </c>
      <c r="C298" s="1" t="str">
        <f t="shared" si="19"/>
        <v/>
      </c>
      <c r="D298" s="2" t="str">
        <f t="shared" si="16"/>
        <v/>
      </c>
    </row>
    <row r="299" spans="1:4" x14ac:dyDescent="0.3">
      <c r="A299" s="18" t="str">
        <f t="shared" si="17"/>
        <v/>
      </c>
      <c r="B299" s="1" t="str">
        <f t="shared" si="18"/>
        <v/>
      </c>
      <c r="C299" s="1" t="str">
        <f t="shared" si="19"/>
        <v/>
      </c>
      <c r="D299" s="2" t="str">
        <f t="shared" si="16"/>
        <v/>
      </c>
    </row>
    <row r="300" spans="1:4" x14ac:dyDescent="0.3">
      <c r="A300" s="18" t="str">
        <f t="shared" si="17"/>
        <v/>
      </c>
      <c r="B300" s="1" t="str">
        <f t="shared" si="18"/>
        <v/>
      </c>
      <c r="C300" s="1" t="str">
        <f t="shared" si="19"/>
        <v/>
      </c>
      <c r="D300" s="2" t="str">
        <f t="shared" si="16"/>
        <v/>
      </c>
    </row>
    <row r="301" spans="1:4" x14ac:dyDescent="0.3">
      <c r="A301" s="18" t="str">
        <f t="shared" si="17"/>
        <v/>
      </c>
      <c r="B301" s="1" t="str">
        <f t="shared" si="18"/>
        <v/>
      </c>
      <c r="C301" s="1" t="str">
        <f t="shared" si="19"/>
        <v/>
      </c>
      <c r="D301" s="2" t="str">
        <f t="shared" si="16"/>
        <v/>
      </c>
    </row>
    <row r="302" spans="1:4" x14ac:dyDescent="0.3">
      <c r="A302" s="18" t="str">
        <f t="shared" si="17"/>
        <v/>
      </c>
      <c r="B302" s="1" t="str">
        <f t="shared" si="18"/>
        <v/>
      </c>
      <c r="C302" s="1" t="str">
        <f t="shared" si="19"/>
        <v/>
      </c>
      <c r="D302" s="2" t="str">
        <f t="shared" si="16"/>
        <v/>
      </c>
    </row>
    <row r="303" spans="1:4" x14ac:dyDescent="0.3">
      <c r="A303" s="18" t="str">
        <f t="shared" si="17"/>
        <v/>
      </c>
      <c r="B303" s="1" t="str">
        <f t="shared" si="18"/>
        <v/>
      </c>
      <c r="C303" s="1" t="str">
        <f t="shared" si="19"/>
        <v/>
      </c>
      <c r="D303" s="2" t="str">
        <f t="shared" si="16"/>
        <v/>
      </c>
    </row>
    <row r="304" spans="1:4" x14ac:dyDescent="0.3">
      <c r="A304" s="18" t="str">
        <f t="shared" si="17"/>
        <v/>
      </c>
      <c r="B304" s="1" t="str">
        <f t="shared" si="18"/>
        <v/>
      </c>
      <c r="C304" s="1" t="str">
        <f t="shared" si="19"/>
        <v/>
      </c>
      <c r="D304" s="2" t="str">
        <f t="shared" si="16"/>
        <v/>
      </c>
    </row>
    <row r="305" spans="1:4" x14ac:dyDescent="0.3">
      <c r="A305" s="18" t="str">
        <f t="shared" si="17"/>
        <v/>
      </c>
      <c r="B305" s="1" t="str">
        <f t="shared" si="18"/>
        <v/>
      </c>
      <c r="C305" s="1" t="str">
        <f t="shared" si="19"/>
        <v/>
      </c>
      <c r="D305" s="2" t="str">
        <f t="shared" si="16"/>
        <v/>
      </c>
    </row>
    <row r="306" spans="1:4" x14ac:dyDescent="0.3">
      <c r="A306" s="18" t="str">
        <f t="shared" si="17"/>
        <v/>
      </c>
      <c r="B306" s="1" t="str">
        <f t="shared" si="18"/>
        <v/>
      </c>
      <c r="C306" s="1" t="str">
        <f t="shared" si="19"/>
        <v/>
      </c>
      <c r="D306" s="2" t="str">
        <f t="shared" si="16"/>
        <v/>
      </c>
    </row>
    <row r="307" spans="1:4" x14ac:dyDescent="0.3">
      <c r="A307" s="18" t="str">
        <f t="shared" si="17"/>
        <v/>
      </c>
      <c r="B307" s="1" t="str">
        <f t="shared" si="18"/>
        <v/>
      </c>
      <c r="C307" s="1" t="str">
        <f t="shared" si="19"/>
        <v/>
      </c>
      <c r="D307" s="2" t="str">
        <f t="shared" si="16"/>
        <v/>
      </c>
    </row>
    <row r="308" spans="1:4" x14ac:dyDescent="0.3">
      <c r="A308" s="18" t="str">
        <f t="shared" si="17"/>
        <v/>
      </c>
      <c r="B308" s="1" t="str">
        <f t="shared" si="18"/>
        <v/>
      </c>
      <c r="C308" s="1" t="str">
        <f t="shared" si="19"/>
        <v/>
      </c>
      <c r="D308" s="2" t="str">
        <f t="shared" si="16"/>
        <v/>
      </c>
    </row>
    <row r="309" spans="1:4" x14ac:dyDescent="0.3">
      <c r="A309" s="18" t="str">
        <f t="shared" si="17"/>
        <v/>
      </c>
      <c r="B309" s="1" t="str">
        <f t="shared" si="18"/>
        <v/>
      </c>
      <c r="C309" s="1" t="str">
        <f t="shared" si="19"/>
        <v/>
      </c>
      <c r="D309" s="2" t="str">
        <f t="shared" si="16"/>
        <v/>
      </c>
    </row>
    <row r="310" spans="1:4" x14ac:dyDescent="0.3">
      <c r="A310" s="18" t="str">
        <f t="shared" si="17"/>
        <v/>
      </c>
      <c r="B310" s="1" t="str">
        <f t="shared" si="18"/>
        <v/>
      </c>
      <c r="C310" s="1" t="str">
        <f t="shared" si="19"/>
        <v/>
      </c>
      <c r="D310" s="2" t="str">
        <f t="shared" si="16"/>
        <v/>
      </c>
    </row>
    <row r="311" spans="1:4" x14ac:dyDescent="0.3">
      <c r="A311" s="18" t="str">
        <f t="shared" si="17"/>
        <v/>
      </c>
      <c r="B311" s="1" t="str">
        <f t="shared" si="18"/>
        <v/>
      </c>
      <c r="C311" s="1" t="str">
        <f t="shared" si="19"/>
        <v/>
      </c>
      <c r="D311" s="2" t="str">
        <f t="shared" si="16"/>
        <v/>
      </c>
    </row>
    <row r="312" spans="1:4" x14ac:dyDescent="0.3">
      <c r="A312" s="18" t="str">
        <f t="shared" si="17"/>
        <v/>
      </c>
      <c r="B312" s="1" t="str">
        <f t="shared" si="18"/>
        <v/>
      </c>
      <c r="C312" s="1" t="str">
        <f t="shared" si="19"/>
        <v/>
      </c>
      <c r="D312" s="2" t="str">
        <f t="shared" si="16"/>
        <v/>
      </c>
    </row>
    <row r="313" spans="1:4" x14ac:dyDescent="0.3">
      <c r="A313" s="18" t="str">
        <f t="shared" si="17"/>
        <v/>
      </c>
      <c r="B313" s="1" t="str">
        <f t="shared" si="18"/>
        <v/>
      </c>
      <c r="C313" s="1" t="str">
        <f t="shared" si="19"/>
        <v/>
      </c>
      <c r="D313" s="2" t="str">
        <f t="shared" si="16"/>
        <v/>
      </c>
    </row>
    <row r="314" spans="1:4" x14ac:dyDescent="0.3">
      <c r="A314" s="18" t="str">
        <f t="shared" si="17"/>
        <v/>
      </c>
      <c r="B314" s="1" t="str">
        <f t="shared" si="18"/>
        <v/>
      </c>
      <c r="C314" s="1" t="str">
        <f t="shared" si="19"/>
        <v/>
      </c>
      <c r="D314" s="2" t="str">
        <f t="shared" si="16"/>
        <v/>
      </c>
    </row>
    <row r="315" spans="1:4" x14ac:dyDescent="0.3">
      <c r="A315" s="18" t="str">
        <f t="shared" si="17"/>
        <v/>
      </c>
      <c r="B315" s="1" t="str">
        <f t="shared" si="18"/>
        <v/>
      </c>
      <c r="C315" s="1" t="str">
        <f t="shared" si="19"/>
        <v/>
      </c>
      <c r="D315" s="2" t="str">
        <f t="shared" si="16"/>
        <v/>
      </c>
    </row>
    <row r="316" spans="1:4" x14ac:dyDescent="0.3">
      <c r="A316" s="18" t="str">
        <f t="shared" si="17"/>
        <v/>
      </c>
      <c r="B316" s="1" t="str">
        <f t="shared" si="18"/>
        <v/>
      </c>
      <c r="C316" s="1" t="str">
        <f t="shared" si="19"/>
        <v/>
      </c>
      <c r="D316" s="2" t="str">
        <f t="shared" si="16"/>
        <v/>
      </c>
    </row>
    <row r="317" spans="1:4" x14ac:dyDescent="0.3">
      <c r="A317" s="18" t="str">
        <f t="shared" si="17"/>
        <v/>
      </c>
      <c r="B317" s="1" t="str">
        <f t="shared" si="18"/>
        <v/>
      </c>
      <c r="C317" s="1" t="str">
        <f t="shared" si="19"/>
        <v/>
      </c>
      <c r="D317" s="2" t="str">
        <f t="shared" si="16"/>
        <v/>
      </c>
    </row>
    <row r="318" spans="1:4" x14ac:dyDescent="0.3">
      <c r="A318" s="18" t="str">
        <f t="shared" si="17"/>
        <v/>
      </c>
      <c r="B318" s="1" t="str">
        <f t="shared" si="18"/>
        <v/>
      </c>
      <c r="C318" s="1" t="str">
        <f t="shared" si="19"/>
        <v/>
      </c>
      <c r="D318" s="2" t="str">
        <f t="shared" si="16"/>
        <v/>
      </c>
    </row>
    <row r="319" spans="1:4" x14ac:dyDescent="0.3">
      <c r="A319" s="18" t="str">
        <f t="shared" si="17"/>
        <v/>
      </c>
      <c r="B319" s="1" t="str">
        <f t="shared" si="18"/>
        <v/>
      </c>
      <c r="C319" s="1" t="str">
        <f t="shared" si="19"/>
        <v/>
      </c>
      <c r="D319" s="2" t="str">
        <f t="shared" si="16"/>
        <v/>
      </c>
    </row>
    <row r="320" spans="1:4" x14ac:dyDescent="0.3">
      <c r="A320" s="18" t="str">
        <f t="shared" si="17"/>
        <v/>
      </c>
      <c r="B320" s="1" t="str">
        <f t="shared" si="18"/>
        <v/>
      </c>
      <c r="C320" s="1" t="str">
        <f t="shared" si="19"/>
        <v/>
      </c>
      <c r="D320" s="2" t="str">
        <f t="shared" si="16"/>
        <v/>
      </c>
    </row>
    <row r="321" spans="1:4" x14ac:dyDescent="0.3">
      <c r="A321" s="18" t="str">
        <f t="shared" si="17"/>
        <v/>
      </c>
      <c r="B321" s="1" t="str">
        <f t="shared" si="18"/>
        <v/>
      </c>
      <c r="C321" s="1" t="str">
        <f t="shared" si="19"/>
        <v/>
      </c>
      <c r="D321" s="2" t="str">
        <f t="shared" si="16"/>
        <v/>
      </c>
    </row>
    <row r="322" spans="1:4" x14ac:dyDescent="0.3">
      <c r="A322" s="18" t="str">
        <f t="shared" si="17"/>
        <v/>
      </c>
      <c r="B322" s="1" t="str">
        <f t="shared" si="18"/>
        <v/>
      </c>
      <c r="C322" s="1" t="str">
        <f t="shared" si="19"/>
        <v/>
      </c>
      <c r="D322" s="2" t="str">
        <f t="shared" si="16"/>
        <v/>
      </c>
    </row>
    <row r="323" spans="1:4" x14ac:dyDescent="0.3">
      <c r="A323" s="18" t="str">
        <f t="shared" si="17"/>
        <v/>
      </c>
      <c r="B323" s="1" t="str">
        <f t="shared" si="18"/>
        <v/>
      </c>
      <c r="C323" s="1" t="str">
        <f t="shared" si="19"/>
        <v/>
      </c>
      <c r="D323" s="2" t="str">
        <f t="shared" si="16"/>
        <v/>
      </c>
    </row>
    <row r="324" spans="1:4" x14ac:dyDescent="0.3">
      <c r="A324" s="18" t="str">
        <f t="shared" si="17"/>
        <v/>
      </c>
      <c r="B324" s="1" t="str">
        <f t="shared" si="18"/>
        <v/>
      </c>
      <c r="C324" s="1" t="str">
        <f t="shared" si="19"/>
        <v/>
      </c>
      <c r="D324" s="2" t="str">
        <f t="shared" si="16"/>
        <v/>
      </c>
    </row>
    <row r="325" spans="1:4" x14ac:dyDescent="0.3">
      <c r="A325" s="18" t="str">
        <f t="shared" si="17"/>
        <v/>
      </c>
      <c r="B325" s="1" t="str">
        <f t="shared" si="18"/>
        <v/>
      </c>
      <c r="C325" s="1" t="str">
        <f t="shared" si="19"/>
        <v/>
      </c>
      <c r="D325" s="2" t="str">
        <f t="shared" si="16"/>
        <v/>
      </c>
    </row>
    <row r="326" spans="1:4" x14ac:dyDescent="0.3">
      <c r="A326" s="18" t="str">
        <f t="shared" si="17"/>
        <v/>
      </c>
      <c r="B326" s="1" t="str">
        <f t="shared" si="18"/>
        <v/>
      </c>
      <c r="C326" s="1" t="str">
        <f t="shared" si="19"/>
        <v/>
      </c>
      <c r="D326" s="2" t="str">
        <f t="shared" si="16"/>
        <v/>
      </c>
    </row>
    <row r="327" spans="1:4" x14ac:dyDescent="0.3">
      <c r="A327" s="18" t="str">
        <f t="shared" si="17"/>
        <v/>
      </c>
      <c r="B327" s="1" t="str">
        <f t="shared" si="18"/>
        <v/>
      </c>
      <c r="C327" s="1" t="str">
        <f t="shared" si="19"/>
        <v/>
      </c>
      <c r="D327" s="2" t="str">
        <f t="shared" si="16"/>
        <v/>
      </c>
    </row>
    <row r="328" spans="1:4" x14ac:dyDescent="0.3">
      <c r="A328" s="18" t="str">
        <f t="shared" si="17"/>
        <v/>
      </c>
      <c r="B328" s="1" t="str">
        <f t="shared" si="18"/>
        <v/>
      </c>
      <c r="C328" s="1" t="str">
        <f t="shared" si="19"/>
        <v/>
      </c>
      <c r="D328" s="2" t="str">
        <f t="shared" si="16"/>
        <v/>
      </c>
    </row>
    <row r="329" spans="1:4" x14ac:dyDescent="0.3">
      <c r="A329" s="18" t="str">
        <f t="shared" si="17"/>
        <v/>
      </c>
      <c r="B329" s="1" t="str">
        <f t="shared" si="18"/>
        <v/>
      </c>
      <c r="C329" s="1" t="str">
        <f t="shared" si="19"/>
        <v/>
      </c>
      <c r="D329" s="2" t="str">
        <f t="shared" si="16"/>
        <v/>
      </c>
    </row>
    <row r="330" spans="1:4" x14ac:dyDescent="0.3">
      <c r="A330" s="18" t="str">
        <f t="shared" si="17"/>
        <v/>
      </c>
      <c r="B330" s="1" t="str">
        <f t="shared" si="18"/>
        <v/>
      </c>
      <c r="C330" s="1" t="str">
        <f t="shared" si="19"/>
        <v/>
      </c>
      <c r="D330" s="2" t="str">
        <f t="shared" si="16"/>
        <v/>
      </c>
    </row>
    <row r="331" spans="1:4" x14ac:dyDescent="0.3">
      <c r="A331" s="18" t="str">
        <f t="shared" si="17"/>
        <v/>
      </c>
      <c r="B331" s="1" t="str">
        <f t="shared" si="18"/>
        <v/>
      </c>
      <c r="C331" s="1" t="str">
        <f t="shared" si="19"/>
        <v/>
      </c>
      <c r="D331" s="2" t="str">
        <f t="shared" si="16"/>
        <v/>
      </c>
    </row>
    <row r="332" spans="1:4" x14ac:dyDescent="0.3">
      <c r="A332" s="18" t="str">
        <f t="shared" si="17"/>
        <v/>
      </c>
      <c r="B332" s="1" t="str">
        <f t="shared" si="18"/>
        <v/>
      </c>
      <c r="C332" s="1" t="str">
        <f t="shared" si="19"/>
        <v/>
      </c>
      <c r="D332" s="2" t="str">
        <f t="shared" si="16"/>
        <v/>
      </c>
    </row>
    <row r="333" spans="1:4" x14ac:dyDescent="0.3">
      <c r="A333" s="18" t="str">
        <f t="shared" si="17"/>
        <v/>
      </c>
      <c r="B333" s="1" t="str">
        <f t="shared" si="18"/>
        <v/>
      </c>
      <c r="C333" s="1" t="str">
        <f t="shared" si="19"/>
        <v/>
      </c>
      <c r="D333" s="2" t="str">
        <f t="shared" ref="D333:D396" si="20">IF(A333="","",B333-C333)</f>
        <v/>
      </c>
    </row>
    <row r="334" spans="1:4" x14ac:dyDescent="0.3">
      <c r="A334" s="18" t="str">
        <f t="shared" ref="A334:A397" si="21">IF(A333&lt;$B$4+1,A333+1,"")</f>
        <v/>
      </c>
      <c r="B334" s="1" t="str">
        <f t="shared" ref="B334:B397" si="22">IF(A334="","",D333)</f>
        <v/>
      </c>
      <c r="C334" s="1" t="str">
        <f t="shared" ref="C334:C397" si="23">IF(A334="","",IF($B$7="DB", IF(OR($B$6&lt;12,A334&lt;=$B$4),DB($B$3,$B$5,$B$4,A334,$B$6),0),IF(A334&lt;=$B$4, SLN($B$3,$B$5,$B$4),SLN($B$3,$B$5,$B$4)*(12-$B$6)/12)))</f>
        <v/>
      </c>
      <c r="D334" s="2" t="str">
        <f t="shared" si="20"/>
        <v/>
      </c>
    </row>
    <row r="335" spans="1:4" x14ac:dyDescent="0.3">
      <c r="A335" s="18" t="str">
        <f t="shared" si="21"/>
        <v/>
      </c>
      <c r="B335" s="1" t="str">
        <f t="shared" si="22"/>
        <v/>
      </c>
      <c r="C335" s="1" t="str">
        <f t="shared" si="23"/>
        <v/>
      </c>
      <c r="D335" s="2" t="str">
        <f t="shared" si="20"/>
        <v/>
      </c>
    </row>
    <row r="336" spans="1:4" x14ac:dyDescent="0.3">
      <c r="A336" s="18" t="str">
        <f t="shared" si="21"/>
        <v/>
      </c>
      <c r="B336" s="1" t="str">
        <f t="shared" si="22"/>
        <v/>
      </c>
      <c r="C336" s="1" t="str">
        <f t="shared" si="23"/>
        <v/>
      </c>
      <c r="D336" s="2" t="str">
        <f t="shared" si="20"/>
        <v/>
      </c>
    </row>
    <row r="337" spans="1:4" x14ac:dyDescent="0.3">
      <c r="A337" s="18" t="str">
        <f t="shared" si="21"/>
        <v/>
      </c>
      <c r="B337" s="1" t="str">
        <f t="shared" si="22"/>
        <v/>
      </c>
      <c r="C337" s="1" t="str">
        <f t="shared" si="23"/>
        <v/>
      </c>
      <c r="D337" s="2" t="str">
        <f t="shared" si="20"/>
        <v/>
      </c>
    </row>
    <row r="338" spans="1:4" x14ac:dyDescent="0.3">
      <c r="A338" s="18" t="str">
        <f t="shared" si="21"/>
        <v/>
      </c>
      <c r="B338" s="1" t="str">
        <f t="shared" si="22"/>
        <v/>
      </c>
      <c r="C338" s="1" t="str">
        <f t="shared" si="23"/>
        <v/>
      </c>
      <c r="D338" s="2" t="str">
        <f t="shared" si="20"/>
        <v/>
      </c>
    </row>
    <row r="339" spans="1:4" x14ac:dyDescent="0.3">
      <c r="A339" s="18" t="str">
        <f t="shared" si="21"/>
        <v/>
      </c>
      <c r="B339" s="1" t="str">
        <f t="shared" si="22"/>
        <v/>
      </c>
      <c r="C339" s="1" t="str">
        <f t="shared" si="23"/>
        <v/>
      </c>
      <c r="D339" s="2" t="str">
        <f t="shared" si="20"/>
        <v/>
      </c>
    </row>
    <row r="340" spans="1:4" x14ac:dyDescent="0.3">
      <c r="A340" s="18" t="str">
        <f t="shared" si="21"/>
        <v/>
      </c>
      <c r="B340" s="1" t="str">
        <f t="shared" si="22"/>
        <v/>
      </c>
      <c r="C340" s="1" t="str">
        <f t="shared" si="23"/>
        <v/>
      </c>
      <c r="D340" s="2" t="str">
        <f t="shared" si="20"/>
        <v/>
      </c>
    </row>
    <row r="341" spans="1:4" x14ac:dyDescent="0.3">
      <c r="A341" s="18" t="str">
        <f t="shared" si="21"/>
        <v/>
      </c>
      <c r="B341" s="1" t="str">
        <f t="shared" si="22"/>
        <v/>
      </c>
      <c r="C341" s="1" t="str">
        <f t="shared" si="23"/>
        <v/>
      </c>
      <c r="D341" s="2" t="str">
        <f t="shared" si="20"/>
        <v/>
      </c>
    </row>
    <row r="342" spans="1:4" x14ac:dyDescent="0.3">
      <c r="A342" s="18" t="str">
        <f t="shared" si="21"/>
        <v/>
      </c>
      <c r="B342" s="1" t="str">
        <f t="shared" si="22"/>
        <v/>
      </c>
      <c r="C342" s="1" t="str">
        <f t="shared" si="23"/>
        <v/>
      </c>
      <c r="D342" s="2" t="str">
        <f t="shared" si="20"/>
        <v/>
      </c>
    </row>
    <row r="343" spans="1:4" x14ac:dyDescent="0.3">
      <c r="A343" s="18" t="str">
        <f t="shared" si="21"/>
        <v/>
      </c>
      <c r="B343" s="1" t="str">
        <f t="shared" si="22"/>
        <v/>
      </c>
      <c r="C343" s="1" t="str">
        <f t="shared" si="23"/>
        <v/>
      </c>
      <c r="D343" s="2" t="str">
        <f t="shared" si="20"/>
        <v/>
      </c>
    </row>
    <row r="344" spans="1:4" x14ac:dyDescent="0.3">
      <c r="A344" s="18" t="str">
        <f t="shared" si="21"/>
        <v/>
      </c>
      <c r="B344" s="1" t="str">
        <f t="shared" si="22"/>
        <v/>
      </c>
      <c r="C344" s="1" t="str">
        <f t="shared" si="23"/>
        <v/>
      </c>
      <c r="D344" s="2" t="str">
        <f t="shared" si="20"/>
        <v/>
      </c>
    </row>
    <row r="345" spans="1:4" x14ac:dyDescent="0.3">
      <c r="A345" s="18" t="str">
        <f t="shared" si="21"/>
        <v/>
      </c>
      <c r="B345" s="1" t="str">
        <f t="shared" si="22"/>
        <v/>
      </c>
      <c r="C345" s="1" t="str">
        <f t="shared" si="23"/>
        <v/>
      </c>
      <c r="D345" s="2" t="str">
        <f t="shared" si="20"/>
        <v/>
      </c>
    </row>
    <row r="346" spans="1:4" x14ac:dyDescent="0.3">
      <c r="A346" s="18" t="str">
        <f t="shared" si="21"/>
        <v/>
      </c>
      <c r="B346" s="1" t="str">
        <f t="shared" si="22"/>
        <v/>
      </c>
      <c r="C346" s="1" t="str">
        <f t="shared" si="23"/>
        <v/>
      </c>
      <c r="D346" s="2" t="str">
        <f t="shared" si="20"/>
        <v/>
      </c>
    </row>
    <row r="347" spans="1:4" x14ac:dyDescent="0.3">
      <c r="A347" s="18" t="str">
        <f t="shared" si="21"/>
        <v/>
      </c>
      <c r="B347" s="1" t="str">
        <f t="shared" si="22"/>
        <v/>
      </c>
      <c r="C347" s="1" t="str">
        <f t="shared" si="23"/>
        <v/>
      </c>
      <c r="D347" s="2" t="str">
        <f t="shared" si="20"/>
        <v/>
      </c>
    </row>
    <row r="348" spans="1:4" x14ac:dyDescent="0.3">
      <c r="A348" s="18" t="str">
        <f t="shared" si="21"/>
        <v/>
      </c>
      <c r="B348" s="1" t="str">
        <f t="shared" si="22"/>
        <v/>
      </c>
      <c r="C348" s="1" t="str">
        <f t="shared" si="23"/>
        <v/>
      </c>
      <c r="D348" s="2" t="str">
        <f t="shared" si="20"/>
        <v/>
      </c>
    </row>
    <row r="349" spans="1:4" x14ac:dyDescent="0.3">
      <c r="A349" s="18" t="str">
        <f t="shared" si="21"/>
        <v/>
      </c>
      <c r="B349" s="1" t="str">
        <f t="shared" si="22"/>
        <v/>
      </c>
      <c r="C349" s="1" t="str">
        <f t="shared" si="23"/>
        <v/>
      </c>
      <c r="D349" s="2" t="str">
        <f t="shared" si="20"/>
        <v/>
      </c>
    </row>
    <row r="350" spans="1:4" x14ac:dyDescent="0.3">
      <c r="A350" s="18" t="str">
        <f t="shared" si="21"/>
        <v/>
      </c>
      <c r="B350" s="1" t="str">
        <f t="shared" si="22"/>
        <v/>
      </c>
      <c r="C350" s="1" t="str">
        <f t="shared" si="23"/>
        <v/>
      </c>
      <c r="D350" s="2" t="str">
        <f t="shared" si="20"/>
        <v/>
      </c>
    </row>
    <row r="351" spans="1:4" x14ac:dyDescent="0.3">
      <c r="A351" s="18" t="str">
        <f t="shared" si="21"/>
        <v/>
      </c>
      <c r="B351" s="1" t="str">
        <f t="shared" si="22"/>
        <v/>
      </c>
      <c r="C351" s="1" t="str">
        <f t="shared" si="23"/>
        <v/>
      </c>
      <c r="D351" s="2" t="str">
        <f t="shared" si="20"/>
        <v/>
      </c>
    </row>
    <row r="352" spans="1:4" x14ac:dyDescent="0.3">
      <c r="A352" s="18" t="str">
        <f t="shared" si="21"/>
        <v/>
      </c>
      <c r="B352" s="1" t="str">
        <f t="shared" si="22"/>
        <v/>
      </c>
      <c r="C352" s="1" t="str">
        <f t="shared" si="23"/>
        <v/>
      </c>
      <c r="D352" s="2" t="str">
        <f t="shared" si="20"/>
        <v/>
      </c>
    </row>
    <row r="353" spans="1:4" x14ac:dyDescent="0.3">
      <c r="A353" s="18" t="str">
        <f t="shared" si="21"/>
        <v/>
      </c>
      <c r="B353" s="1" t="str">
        <f t="shared" si="22"/>
        <v/>
      </c>
      <c r="C353" s="1" t="str">
        <f t="shared" si="23"/>
        <v/>
      </c>
      <c r="D353" s="2" t="str">
        <f t="shared" si="20"/>
        <v/>
      </c>
    </row>
    <row r="354" spans="1:4" x14ac:dyDescent="0.3">
      <c r="A354" s="18" t="str">
        <f t="shared" si="21"/>
        <v/>
      </c>
      <c r="B354" s="1" t="str">
        <f t="shared" si="22"/>
        <v/>
      </c>
      <c r="C354" s="1" t="str">
        <f t="shared" si="23"/>
        <v/>
      </c>
      <c r="D354" s="2" t="str">
        <f t="shared" si="20"/>
        <v/>
      </c>
    </row>
    <row r="355" spans="1:4" x14ac:dyDescent="0.3">
      <c r="A355" s="18" t="str">
        <f t="shared" si="21"/>
        <v/>
      </c>
      <c r="B355" s="1" t="str">
        <f t="shared" si="22"/>
        <v/>
      </c>
      <c r="C355" s="1" t="str">
        <f t="shared" si="23"/>
        <v/>
      </c>
      <c r="D355" s="2" t="str">
        <f t="shared" si="20"/>
        <v/>
      </c>
    </row>
    <row r="356" spans="1:4" x14ac:dyDescent="0.3">
      <c r="A356" s="18" t="str">
        <f t="shared" si="21"/>
        <v/>
      </c>
      <c r="B356" s="1" t="str">
        <f t="shared" si="22"/>
        <v/>
      </c>
      <c r="C356" s="1" t="str">
        <f t="shared" si="23"/>
        <v/>
      </c>
      <c r="D356" s="2" t="str">
        <f t="shared" si="20"/>
        <v/>
      </c>
    </row>
    <row r="357" spans="1:4" x14ac:dyDescent="0.3">
      <c r="A357" s="18" t="str">
        <f t="shared" si="21"/>
        <v/>
      </c>
      <c r="B357" s="1" t="str">
        <f t="shared" si="22"/>
        <v/>
      </c>
      <c r="C357" s="1" t="str">
        <f t="shared" si="23"/>
        <v/>
      </c>
      <c r="D357" s="2" t="str">
        <f t="shared" si="20"/>
        <v/>
      </c>
    </row>
    <row r="358" spans="1:4" x14ac:dyDescent="0.3">
      <c r="A358" s="18" t="str">
        <f t="shared" si="21"/>
        <v/>
      </c>
      <c r="B358" s="1" t="str">
        <f t="shared" si="22"/>
        <v/>
      </c>
      <c r="C358" s="1" t="str">
        <f t="shared" si="23"/>
        <v/>
      </c>
      <c r="D358" s="2" t="str">
        <f t="shared" si="20"/>
        <v/>
      </c>
    </row>
    <row r="359" spans="1:4" x14ac:dyDescent="0.3">
      <c r="A359" s="18" t="str">
        <f t="shared" si="21"/>
        <v/>
      </c>
      <c r="B359" s="1" t="str">
        <f t="shared" si="22"/>
        <v/>
      </c>
      <c r="C359" s="1" t="str">
        <f t="shared" si="23"/>
        <v/>
      </c>
      <c r="D359" s="2" t="str">
        <f t="shared" si="20"/>
        <v/>
      </c>
    </row>
    <row r="360" spans="1:4" x14ac:dyDescent="0.3">
      <c r="A360" s="18" t="str">
        <f t="shared" si="21"/>
        <v/>
      </c>
      <c r="B360" s="1" t="str">
        <f t="shared" si="22"/>
        <v/>
      </c>
      <c r="C360" s="1" t="str">
        <f t="shared" si="23"/>
        <v/>
      </c>
      <c r="D360" s="2" t="str">
        <f t="shared" si="20"/>
        <v/>
      </c>
    </row>
    <row r="361" spans="1:4" x14ac:dyDescent="0.3">
      <c r="A361" s="18" t="str">
        <f t="shared" si="21"/>
        <v/>
      </c>
      <c r="B361" s="1" t="str">
        <f t="shared" si="22"/>
        <v/>
      </c>
      <c r="C361" s="1" t="str">
        <f t="shared" si="23"/>
        <v/>
      </c>
      <c r="D361" s="2" t="str">
        <f t="shared" si="20"/>
        <v/>
      </c>
    </row>
    <row r="362" spans="1:4" x14ac:dyDescent="0.3">
      <c r="A362" s="18" t="str">
        <f t="shared" si="21"/>
        <v/>
      </c>
      <c r="B362" s="1" t="str">
        <f t="shared" si="22"/>
        <v/>
      </c>
      <c r="C362" s="1" t="str">
        <f t="shared" si="23"/>
        <v/>
      </c>
      <c r="D362" s="2" t="str">
        <f t="shared" si="20"/>
        <v/>
      </c>
    </row>
    <row r="363" spans="1:4" x14ac:dyDescent="0.3">
      <c r="A363" s="18" t="str">
        <f t="shared" si="21"/>
        <v/>
      </c>
      <c r="B363" s="1" t="str">
        <f t="shared" si="22"/>
        <v/>
      </c>
      <c r="C363" s="1" t="str">
        <f t="shared" si="23"/>
        <v/>
      </c>
      <c r="D363" s="2" t="str">
        <f t="shared" si="20"/>
        <v/>
      </c>
    </row>
    <row r="364" spans="1:4" x14ac:dyDescent="0.3">
      <c r="A364" s="18" t="str">
        <f t="shared" si="21"/>
        <v/>
      </c>
      <c r="B364" s="1" t="str">
        <f t="shared" si="22"/>
        <v/>
      </c>
      <c r="C364" s="1" t="str">
        <f t="shared" si="23"/>
        <v/>
      </c>
      <c r="D364" s="2" t="str">
        <f t="shared" si="20"/>
        <v/>
      </c>
    </row>
    <row r="365" spans="1:4" x14ac:dyDescent="0.3">
      <c r="A365" s="18" t="str">
        <f t="shared" si="21"/>
        <v/>
      </c>
      <c r="B365" s="1" t="str">
        <f t="shared" si="22"/>
        <v/>
      </c>
      <c r="C365" s="1" t="str">
        <f t="shared" si="23"/>
        <v/>
      </c>
      <c r="D365" s="2" t="str">
        <f t="shared" si="20"/>
        <v/>
      </c>
    </row>
    <row r="366" spans="1:4" x14ac:dyDescent="0.3">
      <c r="A366" s="18" t="str">
        <f t="shared" si="21"/>
        <v/>
      </c>
      <c r="B366" s="1" t="str">
        <f t="shared" si="22"/>
        <v/>
      </c>
      <c r="C366" s="1" t="str">
        <f t="shared" si="23"/>
        <v/>
      </c>
      <c r="D366" s="2" t="str">
        <f t="shared" si="20"/>
        <v/>
      </c>
    </row>
    <row r="367" spans="1:4" x14ac:dyDescent="0.3">
      <c r="A367" s="18" t="str">
        <f t="shared" si="21"/>
        <v/>
      </c>
      <c r="B367" s="1" t="str">
        <f t="shared" si="22"/>
        <v/>
      </c>
      <c r="C367" s="1" t="str">
        <f t="shared" si="23"/>
        <v/>
      </c>
      <c r="D367" s="2" t="str">
        <f t="shared" si="20"/>
        <v/>
      </c>
    </row>
    <row r="368" spans="1:4" x14ac:dyDescent="0.3">
      <c r="A368" s="18" t="str">
        <f t="shared" si="21"/>
        <v/>
      </c>
      <c r="B368" s="1" t="str">
        <f t="shared" si="22"/>
        <v/>
      </c>
      <c r="C368" s="1" t="str">
        <f t="shared" si="23"/>
        <v/>
      </c>
      <c r="D368" s="2" t="str">
        <f t="shared" si="20"/>
        <v/>
      </c>
    </row>
    <row r="369" spans="1:4" x14ac:dyDescent="0.3">
      <c r="A369" s="18" t="str">
        <f t="shared" si="21"/>
        <v/>
      </c>
      <c r="B369" s="1" t="str">
        <f t="shared" si="22"/>
        <v/>
      </c>
      <c r="C369" s="1" t="str">
        <f t="shared" si="23"/>
        <v/>
      </c>
      <c r="D369" s="2" t="str">
        <f t="shared" si="20"/>
        <v/>
      </c>
    </row>
    <row r="370" spans="1:4" x14ac:dyDescent="0.3">
      <c r="A370" s="18" t="str">
        <f t="shared" si="21"/>
        <v/>
      </c>
      <c r="B370" s="1" t="str">
        <f t="shared" si="22"/>
        <v/>
      </c>
      <c r="C370" s="1" t="str">
        <f t="shared" si="23"/>
        <v/>
      </c>
      <c r="D370" s="2" t="str">
        <f t="shared" si="20"/>
        <v/>
      </c>
    </row>
    <row r="371" spans="1:4" x14ac:dyDescent="0.3">
      <c r="A371" s="18" t="str">
        <f t="shared" si="21"/>
        <v/>
      </c>
      <c r="B371" s="1" t="str">
        <f t="shared" si="22"/>
        <v/>
      </c>
      <c r="C371" s="1" t="str">
        <f t="shared" si="23"/>
        <v/>
      </c>
      <c r="D371" s="2" t="str">
        <f t="shared" si="20"/>
        <v/>
      </c>
    </row>
    <row r="372" spans="1:4" x14ac:dyDescent="0.3">
      <c r="A372" s="18" t="str">
        <f t="shared" si="21"/>
        <v/>
      </c>
      <c r="B372" s="1" t="str">
        <f t="shared" si="22"/>
        <v/>
      </c>
      <c r="C372" s="1" t="str">
        <f t="shared" si="23"/>
        <v/>
      </c>
      <c r="D372" s="2" t="str">
        <f t="shared" si="20"/>
        <v/>
      </c>
    </row>
    <row r="373" spans="1:4" x14ac:dyDescent="0.3">
      <c r="A373" s="18" t="str">
        <f t="shared" si="21"/>
        <v/>
      </c>
      <c r="B373" s="1" t="str">
        <f t="shared" si="22"/>
        <v/>
      </c>
      <c r="C373" s="1" t="str">
        <f t="shared" si="23"/>
        <v/>
      </c>
      <c r="D373" s="2" t="str">
        <f t="shared" si="20"/>
        <v/>
      </c>
    </row>
    <row r="374" spans="1:4" x14ac:dyDescent="0.3">
      <c r="A374" s="18" t="str">
        <f t="shared" si="21"/>
        <v/>
      </c>
      <c r="B374" s="1" t="str">
        <f t="shared" si="22"/>
        <v/>
      </c>
      <c r="C374" s="1" t="str">
        <f t="shared" si="23"/>
        <v/>
      </c>
      <c r="D374" s="2" t="str">
        <f t="shared" si="20"/>
        <v/>
      </c>
    </row>
    <row r="375" spans="1:4" x14ac:dyDescent="0.3">
      <c r="A375" s="18" t="str">
        <f t="shared" si="21"/>
        <v/>
      </c>
      <c r="B375" s="1" t="str">
        <f t="shared" si="22"/>
        <v/>
      </c>
      <c r="C375" s="1" t="str">
        <f t="shared" si="23"/>
        <v/>
      </c>
      <c r="D375" s="2" t="str">
        <f t="shared" si="20"/>
        <v/>
      </c>
    </row>
    <row r="376" spans="1:4" x14ac:dyDescent="0.3">
      <c r="A376" s="18" t="str">
        <f t="shared" si="21"/>
        <v/>
      </c>
      <c r="B376" s="1" t="str">
        <f t="shared" si="22"/>
        <v/>
      </c>
      <c r="C376" s="1" t="str">
        <f t="shared" si="23"/>
        <v/>
      </c>
      <c r="D376" s="2" t="str">
        <f t="shared" si="20"/>
        <v/>
      </c>
    </row>
    <row r="377" spans="1:4" x14ac:dyDescent="0.3">
      <c r="A377" s="18" t="str">
        <f t="shared" si="21"/>
        <v/>
      </c>
      <c r="B377" s="1" t="str">
        <f t="shared" si="22"/>
        <v/>
      </c>
      <c r="C377" s="1" t="str">
        <f t="shared" si="23"/>
        <v/>
      </c>
      <c r="D377" s="2" t="str">
        <f t="shared" si="20"/>
        <v/>
      </c>
    </row>
    <row r="378" spans="1:4" x14ac:dyDescent="0.3">
      <c r="A378" s="18" t="str">
        <f t="shared" si="21"/>
        <v/>
      </c>
      <c r="B378" s="1" t="str">
        <f t="shared" si="22"/>
        <v/>
      </c>
      <c r="C378" s="1" t="str">
        <f t="shared" si="23"/>
        <v/>
      </c>
      <c r="D378" s="2" t="str">
        <f t="shared" si="20"/>
        <v/>
      </c>
    </row>
    <row r="379" spans="1:4" x14ac:dyDescent="0.3">
      <c r="A379" s="18" t="str">
        <f t="shared" si="21"/>
        <v/>
      </c>
      <c r="B379" s="1" t="str">
        <f t="shared" si="22"/>
        <v/>
      </c>
      <c r="C379" s="1" t="str">
        <f t="shared" si="23"/>
        <v/>
      </c>
      <c r="D379" s="2" t="str">
        <f t="shared" si="20"/>
        <v/>
      </c>
    </row>
    <row r="380" spans="1:4" x14ac:dyDescent="0.3">
      <c r="A380" s="18" t="str">
        <f t="shared" si="21"/>
        <v/>
      </c>
      <c r="B380" s="1" t="str">
        <f t="shared" si="22"/>
        <v/>
      </c>
      <c r="C380" s="1" t="str">
        <f t="shared" si="23"/>
        <v/>
      </c>
      <c r="D380" s="2" t="str">
        <f t="shared" si="20"/>
        <v/>
      </c>
    </row>
    <row r="381" spans="1:4" x14ac:dyDescent="0.3">
      <c r="A381" s="18" t="str">
        <f t="shared" si="21"/>
        <v/>
      </c>
      <c r="B381" s="1" t="str">
        <f t="shared" si="22"/>
        <v/>
      </c>
      <c r="C381" s="1" t="str">
        <f t="shared" si="23"/>
        <v/>
      </c>
      <c r="D381" s="2" t="str">
        <f t="shared" si="20"/>
        <v/>
      </c>
    </row>
    <row r="382" spans="1:4" x14ac:dyDescent="0.3">
      <c r="A382" s="18" t="str">
        <f t="shared" si="21"/>
        <v/>
      </c>
      <c r="B382" s="1" t="str">
        <f t="shared" si="22"/>
        <v/>
      </c>
      <c r="C382" s="1" t="str">
        <f t="shared" si="23"/>
        <v/>
      </c>
      <c r="D382" s="2" t="str">
        <f t="shared" si="20"/>
        <v/>
      </c>
    </row>
    <row r="383" spans="1:4" x14ac:dyDescent="0.3">
      <c r="A383" s="18" t="str">
        <f t="shared" si="21"/>
        <v/>
      </c>
      <c r="B383" s="1" t="str">
        <f t="shared" si="22"/>
        <v/>
      </c>
      <c r="C383" s="1" t="str">
        <f t="shared" si="23"/>
        <v/>
      </c>
      <c r="D383" s="2" t="str">
        <f t="shared" si="20"/>
        <v/>
      </c>
    </row>
    <row r="384" spans="1:4" x14ac:dyDescent="0.3">
      <c r="A384" s="18" t="str">
        <f t="shared" si="21"/>
        <v/>
      </c>
      <c r="B384" s="1" t="str">
        <f t="shared" si="22"/>
        <v/>
      </c>
      <c r="C384" s="1" t="str">
        <f t="shared" si="23"/>
        <v/>
      </c>
      <c r="D384" s="2" t="str">
        <f t="shared" si="20"/>
        <v/>
      </c>
    </row>
    <row r="385" spans="1:4" x14ac:dyDescent="0.3">
      <c r="A385" s="18" t="str">
        <f t="shared" si="21"/>
        <v/>
      </c>
      <c r="B385" s="1" t="str">
        <f t="shared" si="22"/>
        <v/>
      </c>
      <c r="C385" s="1" t="str">
        <f t="shared" si="23"/>
        <v/>
      </c>
      <c r="D385" s="2" t="str">
        <f t="shared" si="20"/>
        <v/>
      </c>
    </row>
    <row r="386" spans="1:4" x14ac:dyDescent="0.3">
      <c r="A386" s="18" t="str">
        <f t="shared" si="21"/>
        <v/>
      </c>
      <c r="B386" s="1" t="str">
        <f t="shared" si="22"/>
        <v/>
      </c>
      <c r="C386" s="1" t="str">
        <f t="shared" si="23"/>
        <v/>
      </c>
      <c r="D386" s="2" t="str">
        <f t="shared" si="20"/>
        <v/>
      </c>
    </row>
    <row r="387" spans="1:4" x14ac:dyDescent="0.3">
      <c r="A387" s="18" t="str">
        <f t="shared" si="21"/>
        <v/>
      </c>
      <c r="B387" s="1" t="str">
        <f t="shared" si="22"/>
        <v/>
      </c>
      <c r="C387" s="1" t="str">
        <f t="shared" si="23"/>
        <v/>
      </c>
      <c r="D387" s="2" t="str">
        <f t="shared" si="20"/>
        <v/>
      </c>
    </row>
    <row r="388" spans="1:4" x14ac:dyDescent="0.3">
      <c r="A388" s="18" t="str">
        <f t="shared" si="21"/>
        <v/>
      </c>
      <c r="B388" s="1" t="str">
        <f t="shared" si="22"/>
        <v/>
      </c>
      <c r="C388" s="1" t="str">
        <f t="shared" si="23"/>
        <v/>
      </c>
      <c r="D388" s="2" t="str">
        <f t="shared" si="20"/>
        <v/>
      </c>
    </row>
    <row r="389" spans="1:4" x14ac:dyDescent="0.3">
      <c r="A389" s="18" t="str">
        <f t="shared" si="21"/>
        <v/>
      </c>
      <c r="B389" s="1" t="str">
        <f t="shared" si="22"/>
        <v/>
      </c>
      <c r="C389" s="1" t="str">
        <f t="shared" si="23"/>
        <v/>
      </c>
      <c r="D389" s="2" t="str">
        <f t="shared" si="20"/>
        <v/>
      </c>
    </row>
    <row r="390" spans="1:4" x14ac:dyDescent="0.3">
      <c r="A390" s="18" t="str">
        <f t="shared" si="21"/>
        <v/>
      </c>
      <c r="B390" s="1" t="str">
        <f t="shared" si="22"/>
        <v/>
      </c>
      <c r="C390" s="1" t="str">
        <f t="shared" si="23"/>
        <v/>
      </c>
      <c r="D390" s="2" t="str">
        <f t="shared" si="20"/>
        <v/>
      </c>
    </row>
    <row r="391" spans="1:4" x14ac:dyDescent="0.3">
      <c r="A391" s="18" t="str">
        <f t="shared" si="21"/>
        <v/>
      </c>
      <c r="B391" s="1" t="str">
        <f t="shared" si="22"/>
        <v/>
      </c>
      <c r="C391" s="1" t="str">
        <f t="shared" si="23"/>
        <v/>
      </c>
      <c r="D391" s="2" t="str">
        <f t="shared" si="20"/>
        <v/>
      </c>
    </row>
    <row r="392" spans="1:4" x14ac:dyDescent="0.3">
      <c r="A392" s="18" t="str">
        <f t="shared" si="21"/>
        <v/>
      </c>
      <c r="B392" s="1" t="str">
        <f t="shared" si="22"/>
        <v/>
      </c>
      <c r="C392" s="1" t="str">
        <f t="shared" si="23"/>
        <v/>
      </c>
      <c r="D392" s="2" t="str">
        <f t="shared" si="20"/>
        <v/>
      </c>
    </row>
    <row r="393" spans="1:4" x14ac:dyDescent="0.3">
      <c r="A393" s="18" t="str">
        <f t="shared" si="21"/>
        <v/>
      </c>
      <c r="B393" s="1" t="str">
        <f t="shared" si="22"/>
        <v/>
      </c>
      <c r="C393" s="1" t="str">
        <f t="shared" si="23"/>
        <v/>
      </c>
      <c r="D393" s="2" t="str">
        <f t="shared" si="20"/>
        <v/>
      </c>
    </row>
    <row r="394" spans="1:4" x14ac:dyDescent="0.3">
      <c r="A394" s="18" t="str">
        <f t="shared" si="21"/>
        <v/>
      </c>
      <c r="B394" s="1" t="str">
        <f t="shared" si="22"/>
        <v/>
      </c>
      <c r="C394" s="1" t="str">
        <f t="shared" si="23"/>
        <v/>
      </c>
      <c r="D394" s="2" t="str">
        <f t="shared" si="20"/>
        <v/>
      </c>
    </row>
    <row r="395" spans="1:4" x14ac:dyDescent="0.3">
      <c r="A395" s="18" t="str">
        <f t="shared" si="21"/>
        <v/>
      </c>
      <c r="B395" s="1" t="str">
        <f t="shared" si="22"/>
        <v/>
      </c>
      <c r="C395" s="1" t="str">
        <f t="shared" si="23"/>
        <v/>
      </c>
      <c r="D395" s="2" t="str">
        <f t="shared" si="20"/>
        <v/>
      </c>
    </row>
    <row r="396" spans="1:4" x14ac:dyDescent="0.3">
      <c r="A396" s="18" t="str">
        <f t="shared" si="21"/>
        <v/>
      </c>
      <c r="B396" s="1" t="str">
        <f t="shared" si="22"/>
        <v/>
      </c>
      <c r="C396" s="1" t="str">
        <f t="shared" si="23"/>
        <v/>
      </c>
      <c r="D396" s="2" t="str">
        <f t="shared" si="20"/>
        <v/>
      </c>
    </row>
    <row r="397" spans="1:4" x14ac:dyDescent="0.3">
      <c r="A397" s="18" t="str">
        <f t="shared" si="21"/>
        <v/>
      </c>
      <c r="B397" s="1" t="str">
        <f t="shared" si="22"/>
        <v/>
      </c>
      <c r="C397" s="1" t="str">
        <f t="shared" si="23"/>
        <v/>
      </c>
      <c r="D397" s="2" t="str">
        <f t="shared" ref="D397:D460" si="24">IF(A397="","",B397-C397)</f>
        <v/>
      </c>
    </row>
    <row r="398" spans="1:4" x14ac:dyDescent="0.3">
      <c r="A398" s="18" t="str">
        <f t="shared" ref="A398:A461" si="25">IF(A397&lt;$B$4+1,A397+1,"")</f>
        <v/>
      </c>
      <c r="B398" s="1" t="str">
        <f t="shared" ref="B398:B461" si="26">IF(A398="","",D397)</f>
        <v/>
      </c>
      <c r="C398" s="1" t="str">
        <f t="shared" ref="C398:C461" si="27">IF(A398="","",IF($B$7="DB", IF(OR($B$6&lt;12,A398&lt;=$B$4),DB($B$3,$B$5,$B$4,A398,$B$6),0),IF(A398&lt;=$B$4, SLN($B$3,$B$5,$B$4),SLN($B$3,$B$5,$B$4)*(12-$B$6)/12)))</f>
        <v/>
      </c>
      <c r="D398" s="2" t="str">
        <f t="shared" si="24"/>
        <v/>
      </c>
    </row>
    <row r="399" spans="1:4" x14ac:dyDescent="0.3">
      <c r="A399" s="18" t="str">
        <f t="shared" si="25"/>
        <v/>
      </c>
      <c r="B399" s="1" t="str">
        <f t="shared" si="26"/>
        <v/>
      </c>
      <c r="C399" s="1" t="str">
        <f t="shared" si="27"/>
        <v/>
      </c>
      <c r="D399" s="2" t="str">
        <f t="shared" si="24"/>
        <v/>
      </c>
    </row>
    <row r="400" spans="1:4" x14ac:dyDescent="0.3">
      <c r="A400" s="18" t="str">
        <f t="shared" si="25"/>
        <v/>
      </c>
      <c r="B400" s="1" t="str">
        <f t="shared" si="26"/>
        <v/>
      </c>
      <c r="C400" s="1" t="str">
        <f t="shared" si="27"/>
        <v/>
      </c>
      <c r="D400" s="2" t="str">
        <f t="shared" si="24"/>
        <v/>
      </c>
    </row>
    <row r="401" spans="1:4" x14ac:dyDescent="0.3">
      <c r="A401" s="18" t="str">
        <f t="shared" si="25"/>
        <v/>
      </c>
      <c r="B401" s="1" t="str">
        <f t="shared" si="26"/>
        <v/>
      </c>
      <c r="C401" s="1" t="str">
        <f t="shared" si="27"/>
        <v/>
      </c>
      <c r="D401" s="2" t="str">
        <f t="shared" si="24"/>
        <v/>
      </c>
    </row>
    <row r="402" spans="1:4" x14ac:dyDescent="0.3">
      <c r="A402" s="18" t="str">
        <f t="shared" si="25"/>
        <v/>
      </c>
      <c r="B402" s="1" t="str">
        <f t="shared" si="26"/>
        <v/>
      </c>
      <c r="C402" s="1" t="str">
        <f t="shared" si="27"/>
        <v/>
      </c>
      <c r="D402" s="2" t="str">
        <f t="shared" si="24"/>
        <v/>
      </c>
    </row>
    <row r="403" spans="1:4" x14ac:dyDescent="0.3">
      <c r="A403" s="18" t="str">
        <f t="shared" si="25"/>
        <v/>
      </c>
      <c r="B403" s="1" t="str">
        <f t="shared" si="26"/>
        <v/>
      </c>
      <c r="C403" s="1" t="str">
        <f t="shared" si="27"/>
        <v/>
      </c>
      <c r="D403" s="2" t="str">
        <f t="shared" si="24"/>
        <v/>
      </c>
    </row>
    <row r="404" spans="1:4" x14ac:dyDescent="0.3">
      <c r="A404" s="18" t="str">
        <f t="shared" si="25"/>
        <v/>
      </c>
      <c r="B404" s="1" t="str">
        <f t="shared" si="26"/>
        <v/>
      </c>
      <c r="C404" s="1" t="str">
        <f t="shared" si="27"/>
        <v/>
      </c>
      <c r="D404" s="2" t="str">
        <f t="shared" si="24"/>
        <v/>
      </c>
    </row>
    <row r="405" spans="1:4" x14ac:dyDescent="0.3">
      <c r="A405" s="18" t="str">
        <f t="shared" si="25"/>
        <v/>
      </c>
      <c r="B405" s="1" t="str">
        <f t="shared" si="26"/>
        <v/>
      </c>
      <c r="C405" s="1" t="str">
        <f t="shared" si="27"/>
        <v/>
      </c>
      <c r="D405" s="2" t="str">
        <f t="shared" si="24"/>
        <v/>
      </c>
    </row>
    <row r="406" spans="1:4" x14ac:dyDescent="0.3">
      <c r="A406" s="18" t="str">
        <f t="shared" si="25"/>
        <v/>
      </c>
      <c r="B406" s="1" t="str">
        <f t="shared" si="26"/>
        <v/>
      </c>
      <c r="C406" s="1" t="str">
        <f t="shared" si="27"/>
        <v/>
      </c>
      <c r="D406" s="2" t="str">
        <f t="shared" si="24"/>
        <v/>
      </c>
    </row>
    <row r="407" spans="1:4" x14ac:dyDescent="0.3">
      <c r="A407" s="18" t="str">
        <f t="shared" si="25"/>
        <v/>
      </c>
      <c r="B407" s="1" t="str">
        <f t="shared" si="26"/>
        <v/>
      </c>
      <c r="C407" s="1" t="str">
        <f t="shared" si="27"/>
        <v/>
      </c>
      <c r="D407" s="2" t="str">
        <f t="shared" si="24"/>
        <v/>
      </c>
    </row>
    <row r="408" spans="1:4" x14ac:dyDescent="0.3">
      <c r="A408" s="18" t="str">
        <f t="shared" si="25"/>
        <v/>
      </c>
      <c r="B408" s="1" t="str">
        <f t="shared" si="26"/>
        <v/>
      </c>
      <c r="C408" s="1" t="str">
        <f t="shared" si="27"/>
        <v/>
      </c>
      <c r="D408" s="2" t="str">
        <f t="shared" si="24"/>
        <v/>
      </c>
    </row>
    <row r="409" spans="1:4" x14ac:dyDescent="0.3">
      <c r="A409" s="18" t="str">
        <f t="shared" si="25"/>
        <v/>
      </c>
      <c r="B409" s="1" t="str">
        <f t="shared" si="26"/>
        <v/>
      </c>
      <c r="C409" s="1" t="str">
        <f t="shared" si="27"/>
        <v/>
      </c>
      <c r="D409" s="2" t="str">
        <f t="shared" si="24"/>
        <v/>
      </c>
    </row>
    <row r="410" spans="1:4" x14ac:dyDescent="0.3">
      <c r="A410" s="18" t="str">
        <f t="shared" si="25"/>
        <v/>
      </c>
      <c r="B410" s="1" t="str">
        <f t="shared" si="26"/>
        <v/>
      </c>
      <c r="C410" s="1" t="str">
        <f t="shared" si="27"/>
        <v/>
      </c>
      <c r="D410" s="2" t="str">
        <f t="shared" si="24"/>
        <v/>
      </c>
    </row>
    <row r="411" spans="1:4" x14ac:dyDescent="0.3">
      <c r="A411" s="18" t="str">
        <f t="shared" si="25"/>
        <v/>
      </c>
      <c r="B411" s="1" t="str">
        <f t="shared" si="26"/>
        <v/>
      </c>
      <c r="C411" s="1" t="str">
        <f t="shared" si="27"/>
        <v/>
      </c>
      <c r="D411" s="2" t="str">
        <f t="shared" si="24"/>
        <v/>
      </c>
    </row>
    <row r="412" spans="1:4" x14ac:dyDescent="0.3">
      <c r="A412" s="18" t="str">
        <f t="shared" si="25"/>
        <v/>
      </c>
      <c r="B412" s="1" t="str">
        <f t="shared" si="26"/>
        <v/>
      </c>
      <c r="C412" s="1" t="str">
        <f t="shared" si="27"/>
        <v/>
      </c>
      <c r="D412" s="2" t="str">
        <f t="shared" si="24"/>
        <v/>
      </c>
    </row>
    <row r="413" spans="1:4" x14ac:dyDescent="0.3">
      <c r="A413" s="18" t="str">
        <f t="shared" si="25"/>
        <v/>
      </c>
      <c r="B413" s="1" t="str">
        <f t="shared" si="26"/>
        <v/>
      </c>
      <c r="C413" s="1" t="str">
        <f t="shared" si="27"/>
        <v/>
      </c>
      <c r="D413" s="2" t="str">
        <f t="shared" si="24"/>
        <v/>
      </c>
    </row>
    <row r="414" spans="1:4" x14ac:dyDescent="0.3">
      <c r="A414" s="18" t="str">
        <f t="shared" si="25"/>
        <v/>
      </c>
      <c r="B414" s="1" t="str">
        <f t="shared" si="26"/>
        <v/>
      </c>
      <c r="C414" s="1" t="str">
        <f t="shared" si="27"/>
        <v/>
      </c>
      <c r="D414" s="2" t="str">
        <f t="shared" si="24"/>
        <v/>
      </c>
    </row>
    <row r="415" spans="1:4" x14ac:dyDescent="0.3">
      <c r="A415" s="18" t="str">
        <f t="shared" si="25"/>
        <v/>
      </c>
      <c r="B415" s="1" t="str">
        <f t="shared" si="26"/>
        <v/>
      </c>
      <c r="C415" s="1" t="str">
        <f t="shared" si="27"/>
        <v/>
      </c>
      <c r="D415" s="2" t="str">
        <f t="shared" si="24"/>
        <v/>
      </c>
    </row>
    <row r="416" spans="1:4" x14ac:dyDescent="0.3">
      <c r="A416" s="18" t="str">
        <f t="shared" si="25"/>
        <v/>
      </c>
      <c r="B416" s="1" t="str">
        <f t="shared" si="26"/>
        <v/>
      </c>
      <c r="C416" s="1" t="str">
        <f t="shared" si="27"/>
        <v/>
      </c>
      <c r="D416" s="2" t="str">
        <f t="shared" si="24"/>
        <v/>
      </c>
    </row>
    <row r="417" spans="1:4" x14ac:dyDescent="0.3">
      <c r="A417" s="18" t="str">
        <f t="shared" si="25"/>
        <v/>
      </c>
      <c r="B417" s="1" t="str">
        <f t="shared" si="26"/>
        <v/>
      </c>
      <c r="C417" s="1" t="str">
        <f t="shared" si="27"/>
        <v/>
      </c>
      <c r="D417" s="2" t="str">
        <f t="shared" si="24"/>
        <v/>
      </c>
    </row>
    <row r="418" spans="1:4" x14ac:dyDescent="0.3">
      <c r="A418" s="18" t="str">
        <f t="shared" si="25"/>
        <v/>
      </c>
      <c r="B418" s="1" t="str">
        <f t="shared" si="26"/>
        <v/>
      </c>
      <c r="C418" s="1" t="str">
        <f t="shared" si="27"/>
        <v/>
      </c>
      <c r="D418" s="2" t="str">
        <f t="shared" si="24"/>
        <v/>
      </c>
    </row>
    <row r="419" spans="1:4" x14ac:dyDescent="0.3">
      <c r="A419" s="18" t="str">
        <f t="shared" si="25"/>
        <v/>
      </c>
      <c r="B419" s="1" t="str">
        <f t="shared" si="26"/>
        <v/>
      </c>
      <c r="C419" s="1" t="str">
        <f t="shared" si="27"/>
        <v/>
      </c>
      <c r="D419" s="2" t="str">
        <f t="shared" si="24"/>
        <v/>
      </c>
    </row>
    <row r="420" spans="1:4" x14ac:dyDescent="0.3">
      <c r="A420" s="18" t="str">
        <f t="shared" si="25"/>
        <v/>
      </c>
      <c r="B420" s="1" t="str">
        <f t="shared" si="26"/>
        <v/>
      </c>
      <c r="C420" s="1" t="str">
        <f t="shared" si="27"/>
        <v/>
      </c>
      <c r="D420" s="2" t="str">
        <f t="shared" si="24"/>
        <v/>
      </c>
    </row>
    <row r="421" spans="1:4" x14ac:dyDescent="0.3">
      <c r="A421" s="18" t="str">
        <f t="shared" si="25"/>
        <v/>
      </c>
      <c r="B421" s="1" t="str">
        <f t="shared" si="26"/>
        <v/>
      </c>
      <c r="C421" s="1" t="str">
        <f t="shared" si="27"/>
        <v/>
      </c>
      <c r="D421" s="2" t="str">
        <f t="shared" si="24"/>
        <v/>
      </c>
    </row>
    <row r="422" spans="1:4" x14ac:dyDescent="0.3">
      <c r="A422" s="18" t="str">
        <f t="shared" si="25"/>
        <v/>
      </c>
      <c r="B422" s="1" t="str">
        <f t="shared" si="26"/>
        <v/>
      </c>
      <c r="C422" s="1" t="str">
        <f t="shared" si="27"/>
        <v/>
      </c>
      <c r="D422" s="2" t="str">
        <f t="shared" si="24"/>
        <v/>
      </c>
    </row>
    <row r="423" spans="1:4" x14ac:dyDescent="0.3">
      <c r="A423" s="18" t="str">
        <f t="shared" si="25"/>
        <v/>
      </c>
      <c r="B423" s="1" t="str">
        <f t="shared" si="26"/>
        <v/>
      </c>
      <c r="C423" s="1" t="str">
        <f t="shared" si="27"/>
        <v/>
      </c>
      <c r="D423" s="2" t="str">
        <f t="shared" si="24"/>
        <v/>
      </c>
    </row>
    <row r="424" spans="1:4" x14ac:dyDescent="0.3">
      <c r="A424" s="18" t="str">
        <f t="shared" si="25"/>
        <v/>
      </c>
      <c r="B424" s="1" t="str">
        <f t="shared" si="26"/>
        <v/>
      </c>
      <c r="C424" s="1" t="str">
        <f t="shared" si="27"/>
        <v/>
      </c>
      <c r="D424" s="2" t="str">
        <f t="shared" si="24"/>
        <v/>
      </c>
    </row>
    <row r="425" spans="1:4" x14ac:dyDescent="0.3">
      <c r="A425" s="18" t="str">
        <f t="shared" si="25"/>
        <v/>
      </c>
      <c r="B425" s="1" t="str">
        <f t="shared" si="26"/>
        <v/>
      </c>
      <c r="C425" s="1" t="str">
        <f t="shared" si="27"/>
        <v/>
      </c>
      <c r="D425" s="2" t="str">
        <f t="shared" si="24"/>
        <v/>
      </c>
    </row>
    <row r="426" spans="1:4" x14ac:dyDescent="0.3">
      <c r="A426" s="18" t="str">
        <f t="shared" si="25"/>
        <v/>
      </c>
      <c r="B426" s="1" t="str">
        <f t="shared" si="26"/>
        <v/>
      </c>
      <c r="C426" s="1" t="str">
        <f t="shared" si="27"/>
        <v/>
      </c>
      <c r="D426" s="2" t="str">
        <f t="shared" si="24"/>
        <v/>
      </c>
    </row>
    <row r="427" spans="1:4" x14ac:dyDescent="0.3">
      <c r="A427" s="18" t="str">
        <f t="shared" si="25"/>
        <v/>
      </c>
      <c r="B427" s="1" t="str">
        <f t="shared" si="26"/>
        <v/>
      </c>
      <c r="C427" s="1" t="str">
        <f t="shared" si="27"/>
        <v/>
      </c>
      <c r="D427" s="2" t="str">
        <f t="shared" si="24"/>
        <v/>
      </c>
    </row>
    <row r="428" spans="1:4" x14ac:dyDescent="0.3">
      <c r="A428" s="18" t="str">
        <f t="shared" si="25"/>
        <v/>
      </c>
      <c r="B428" s="1" t="str">
        <f t="shared" si="26"/>
        <v/>
      </c>
      <c r="C428" s="1" t="str">
        <f t="shared" si="27"/>
        <v/>
      </c>
      <c r="D428" s="2" t="str">
        <f t="shared" si="24"/>
        <v/>
      </c>
    </row>
    <row r="429" spans="1:4" x14ac:dyDescent="0.3">
      <c r="A429" s="18" t="str">
        <f t="shared" si="25"/>
        <v/>
      </c>
      <c r="B429" s="1" t="str">
        <f t="shared" si="26"/>
        <v/>
      </c>
      <c r="C429" s="1" t="str">
        <f t="shared" si="27"/>
        <v/>
      </c>
      <c r="D429" s="2" t="str">
        <f t="shared" si="24"/>
        <v/>
      </c>
    </row>
    <row r="430" spans="1:4" x14ac:dyDescent="0.3">
      <c r="A430" s="18" t="str">
        <f t="shared" si="25"/>
        <v/>
      </c>
      <c r="B430" s="1" t="str">
        <f t="shared" si="26"/>
        <v/>
      </c>
      <c r="C430" s="1" t="str">
        <f t="shared" si="27"/>
        <v/>
      </c>
      <c r="D430" s="2" t="str">
        <f t="shared" si="24"/>
        <v/>
      </c>
    </row>
    <row r="431" spans="1:4" x14ac:dyDescent="0.3">
      <c r="A431" s="18" t="str">
        <f t="shared" si="25"/>
        <v/>
      </c>
      <c r="B431" s="1" t="str">
        <f t="shared" si="26"/>
        <v/>
      </c>
      <c r="C431" s="1" t="str">
        <f t="shared" si="27"/>
        <v/>
      </c>
      <c r="D431" s="2" t="str">
        <f t="shared" si="24"/>
        <v/>
      </c>
    </row>
    <row r="432" spans="1:4" x14ac:dyDescent="0.3">
      <c r="A432" s="18" t="str">
        <f t="shared" si="25"/>
        <v/>
      </c>
      <c r="B432" s="1" t="str">
        <f t="shared" si="26"/>
        <v/>
      </c>
      <c r="C432" s="1" t="str">
        <f t="shared" si="27"/>
        <v/>
      </c>
      <c r="D432" s="2" t="str">
        <f t="shared" si="24"/>
        <v/>
      </c>
    </row>
    <row r="433" spans="1:4" x14ac:dyDescent="0.3">
      <c r="A433" s="18" t="str">
        <f t="shared" si="25"/>
        <v/>
      </c>
      <c r="B433" s="1" t="str">
        <f t="shared" si="26"/>
        <v/>
      </c>
      <c r="C433" s="1" t="str">
        <f t="shared" si="27"/>
        <v/>
      </c>
      <c r="D433" s="2" t="str">
        <f t="shared" si="24"/>
        <v/>
      </c>
    </row>
    <row r="434" spans="1:4" x14ac:dyDescent="0.3">
      <c r="A434" s="18" t="str">
        <f t="shared" si="25"/>
        <v/>
      </c>
      <c r="B434" s="1" t="str">
        <f t="shared" si="26"/>
        <v/>
      </c>
      <c r="C434" s="1" t="str">
        <f t="shared" si="27"/>
        <v/>
      </c>
      <c r="D434" s="2" t="str">
        <f t="shared" si="24"/>
        <v/>
      </c>
    </row>
    <row r="435" spans="1:4" x14ac:dyDescent="0.3">
      <c r="A435" s="18" t="str">
        <f t="shared" si="25"/>
        <v/>
      </c>
      <c r="B435" s="1" t="str">
        <f t="shared" si="26"/>
        <v/>
      </c>
      <c r="C435" s="1" t="str">
        <f t="shared" si="27"/>
        <v/>
      </c>
      <c r="D435" s="2" t="str">
        <f t="shared" si="24"/>
        <v/>
      </c>
    </row>
    <row r="436" spans="1:4" x14ac:dyDescent="0.3">
      <c r="A436" s="18" t="str">
        <f t="shared" si="25"/>
        <v/>
      </c>
      <c r="B436" s="1" t="str">
        <f t="shared" si="26"/>
        <v/>
      </c>
      <c r="C436" s="1" t="str">
        <f t="shared" si="27"/>
        <v/>
      </c>
      <c r="D436" s="2" t="str">
        <f t="shared" si="24"/>
        <v/>
      </c>
    </row>
    <row r="437" spans="1:4" x14ac:dyDescent="0.3">
      <c r="A437" s="18" t="str">
        <f t="shared" si="25"/>
        <v/>
      </c>
      <c r="B437" s="1" t="str">
        <f t="shared" si="26"/>
        <v/>
      </c>
      <c r="C437" s="1" t="str">
        <f t="shared" si="27"/>
        <v/>
      </c>
      <c r="D437" s="2" t="str">
        <f t="shared" si="24"/>
        <v/>
      </c>
    </row>
    <row r="438" spans="1:4" x14ac:dyDescent="0.3">
      <c r="A438" s="18" t="str">
        <f t="shared" si="25"/>
        <v/>
      </c>
      <c r="B438" s="1" t="str">
        <f t="shared" si="26"/>
        <v/>
      </c>
      <c r="C438" s="1" t="str">
        <f t="shared" si="27"/>
        <v/>
      </c>
      <c r="D438" s="2" t="str">
        <f t="shared" si="24"/>
        <v/>
      </c>
    </row>
    <row r="439" spans="1:4" x14ac:dyDescent="0.3">
      <c r="A439" s="18" t="str">
        <f t="shared" si="25"/>
        <v/>
      </c>
      <c r="B439" s="1" t="str">
        <f t="shared" si="26"/>
        <v/>
      </c>
      <c r="C439" s="1" t="str">
        <f t="shared" si="27"/>
        <v/>
      </c>
      <c r="D439" s="2" t="str">
        <f t="shared" si="24"/>
        <v/>
      </c>
    </row>
    <row r="440" spans="1:4" x14ac:dyDescent="0.3">
      <c r="A440" s="18" t="str">
        <f t="shared" si="25"/>
        <v/>
      </c>
      <c r="B440" s="1" t="str">
        <f t="shared" si="26"/>
        <v/>
      </c>
      <c r="C440" s="1" t="str">
        <f t="shared" si="27"/>
        <v/>
      </c>
      <c r="D440" s="2" t="str">
        <f t="shared" si="24"/>
        <v/>
      </c>
    </row>
    <row r="441" spans="1:4" x14ac:dyDescent="0.3">
      <c r="A441" s="18" t="str">
        <f t="shared" si="25"/>
        <v/>
      </c>
      <c r="B441" s="1" t="str">
        <f t="shared" si="26"/>
        <v/>
      </c>
      <c r="C441" s="1" t="str">
        <f t="shared" si="27"/>
        <v/>
      </c>
      <c r="D441" s="2" t="str">
        <f t="shared" si="24"/>
        <v/>
      </c>
    </row>
    <row r="442" spans="1:4" x14ac:dyDescent="0.3">
      <c r="A442" s="18" t="str">
        <f t="shared" si="25"/>
        <v/>
      </c>
      <c r="B442" s="1" t="str">
        <f t="shared" si="26"/>
        <v/>
      </c>
      <c r="C442" s="1" t="str">
        <f t="shared" si="27"/>
        <v/>
      </c>
      <c r="D442" s="2" t="str">
        <f t="shared" si="24"/>
        <v/>
      </c>
    </row>
    <row r="443" spans="1:4" x14ac:dyDescent="0.3">
      <c r="A443" s="18" t="str">
        <f t="shared" si="25"/>
        <v/>
      </c>
      <c r="B443" s="1" t="str">
        <f t="shared" si="26"/>
        <v/>
      </c>
      <c r="C443" s="1" t="str">
        <f t="shared" si="27"/>
        <v/>
      </c>
      <c r="D443" s="2" t="str">
        <f t="shared" si="24"/>
        <v/>
      </c>
    </row>
    <row r="444" spans="1:4" x14ac:dyDescent="0.3">
      <c r="A444" s="18" t="str">
        <f t="shared" si="25"/>
        <v/>
      </c>
      <c r="B444" s="1" t="str">
        <f t="shared" si="26"/>
        <v/>
      </c>
      <c r="C444" s="1" t="str">
        <f t="shared" si="27"/>
        <v/>
      </c>
      <c r="D444" s="2" t="str">
        <f t="shared" si="24"/>
        <v/>
      </c>
    </row>
    <row r="445" spans="1:4" x14ac:dyDescent="0.3">
      <c r="A445" s="18" t="str">
        <f t="shared" si="25"/>
        <v/>
      </c>
      <c r="B445" s="1" t="str">
        <f t="shared" si="26"/>
        <v/>
      </c>
      <c r="C445" s="1" t="str">
        <f t="shared" si="27"/>
        <v/>
      </c>
      <c r="D445" s="2" t="str">
        <f t="shared" si="24"/>
        <v/>
      </c>
    </row>
    <row r="446" spans="1:4" x14ac:dyDescent="0.3">
      <c r="A446" s="18" t="str">
        <f t="shared" si="25"/>
        <v/>
      </c>
      <c r="B446" s="1" t="str">
        <f t="shared" si="26"/>
        <v/>
      </c>
      <c r="C446" s="1" t="str">
        <f t="shared" si="27"/>
        <v/>
      </c>
      <c r="D446" s="2" t="str">
        <f t="shared" si="24"/>
        <v/>
      </c>
    </row>
    <row r="447" spans="1:4" x14ac:dyDescent="0.3">
      <c r="A447" s="18" t="str">
        <f t="shared" si="25"/>
        <v/>
      </c>
      <c r="B447" s="1" t="str">
        <f t="shared" si="26"/>
        <v/>
      </c>
      <c r="C447" s="1" t="str">
        <f t="shared" si="27"/>
        <v/>
      </c>
      <c r="D447" s="2" t="str">
        <f t="shared" si="24"/>
        <v/>
      </c>
    </row>
    <row r="448" spans="1:4" x14ac:dyDescent="0.3">
      <c r="A448" s="18" t="str">
        <f t="shared" si="25"/>
        <v/>
      </c>
      <c r="B448" s="1" t="str">
        <f t="shared" si="26"/>
        <v/>
      </c>
      <c r="C448" s="1" t="str">
        <f t="shared" si="27"/>
        <v/>
      </c>
      <c r="D448" s="2" t="str">
        <f t="shared" si="24"/>
        <v/>
      </c>
    </row>
    <row r="449" spans="1:4" x14ac:dyDescent="0.3">
      <c r="A449" s="18" t="str">
        <f t="shared" si="25"/>
        <v/>
      </c>
      <c r="B449" s="1" t="str">
        <f t="shared" si="26"/>
        <v/>
      </c>
      <c r="C449" s="1" t="str">
        <f t="shared" si="27"/>
        <v/>
      </c>
      <c r="D449" s="2" t="str">
        <f t="shared" si="24"/>
        <v/>
      </c>
    </row>
    <row r="450" spans="1:4" x14ac:dyDescent="0.3">
      <c r="A450" s="18" t="str">
        <f t="shared" si="25"/>
        <v/>
      </c>
      <c r="B450" s="1" t="str">
        <f t="shared" si="26"/>
        <v/>
      </c>
      <c r="C450" s="1" t="str">
        <f t="shared" si="27"/>
        <v/>
      </c>
      <c r="D450" s="2" t="str">
        <f t="shared" si="24"/>
        <v/>
      </c>
    </row>
    <row r="451" spans="1:4" x14ac:dyDescent="0.3">
      <c r="A451" s="18" t="str">
        <f t="shared" si="25"/>
        <v/>
      </c>
      <c r="B451" s="1" t="str">
        <f t="shared" si="26"/>
        <v/>
      </c>
      <c r="C451" s="1" t="str">
        <f t="shared" si="27"/>
        <v/>
      </c>
      <c r="D451" s="2" t="str">
        <f t="shared" si="24"/>
        <v/>
      </c>
    </row>
    <row r="452" spans="1:4" x14ac:dyDescent="0.3">
      <c r="A452" s="18" t="str">
        <f t="shared" si="25"/>
        <v/>
      </c>
      <c r="B452" s="1" t="str">
        <f t="shared" si="26"/>
        <v/>
      </c>
      <c r="C452" s="1" t="str">
        <f t="shared" si="27"/>
        <v/>
      </c>
      <c r="D452" s="2" t="str">
        <f t="shared" si="24"/>
        <v/>
      </c>
    </row>
    <row r="453" spans="1:4" x14ac:dyDescent="0.3">
      <c r="A453" s="18" t="str">
        <f t="shared" si="25"/>
        <v/>
      </c>
      <c r="B453" s="1" t="str">
        <f t="shared" si="26"/>
        <v/>
      </c>
      <c r="C453" s="1" t="str">
        <f t="shared" si="27"/>
        <v/>
      </c>
      <c r="D453" s="2" t="str">
        <f t="shared" si="24"/>
        <v/>
      </c>
    </row>
    <row r="454" spans="1:4" x14ac:dyDescent="0.3">
      <c r="A454" s="18" t="str">
        <f t="shared" si="25"/>
        <v/>
      </c>
      <c r="B454" s="1" t="str">
        <f t="shared" si="26"/>
        <v/>
      </c>
      <c r="C454" s="1" t="str">
        <f t="shared" si="27"/>
        <v/>
      </c>
      <c r="D454" s="2" t="str">
        <f t="shared" si="24"/>
        <v/>
      </c>
    </row>
    <row r="455" spans="1:4" x14ac:dyDescent="0.3">
      <c r="A455" s="18" t="str">
        <f t="shared" si="25"/>
        <v/>
      </c>
      <c r="B455" s="1" t="str">
        <f t="shared" si="26"/>
        <v/>
      </c>
      <c r="C455" s="1" t="str">
        <f t="shared" si="27"/>
        <v/>
      </c>
      <c r="D455" s="2" t="str">
        <f t="shared" si="24"/>
        <v/>
      </c>
    </row>
    <row r="456" spans="1:4" x14ac:dyDescent="0.3">
      <c r="A456" s="18" t="str">
        <f t="shared" si="25"/>
        <v/>
      </c>
      <c r="B456" s="1" t="str">
        <f t="shared" si="26"/>
        <v/>
      </c>
      <c r="C456" s="1" t="str">
        <f t="shared" si="27"/>
        <v/>
      </c>
      <c r="D456" s="2" t="str">
        <f t="shared" si="24"/>
        <v/>
      </c>
    </row>
    <row r="457" spans="1:4" x14ac:dyDescent="0.3">
      <c r="A457" s="18" t="str">
        <f t="shared" si="25"/>
        <v/>
      </c>
      <c r="B457" s="1" t="str">
        <f t="shared" si="26"/>
        <v/>
      </c>
      <c r="C457" s="1" t="str">
        <f t="shared" si="27"/>
        <v/>
      </c>
      <c r="D457" s="2" t="str">
        <f t="shared" si="24"/>
        <v/>
      </c>
    </row>
    <row r="458" spans="1:4" x14ac:dyDescent="0.3">
      <c r="A458" s="18" t="str">
        <f t="shared" si="25"/>
        <v/>
      </c>
      <c r="B458" s="1" t="str">
        <f t="shared" si="26"/>
        <v/>
      </c>
      <c r="C458" s="1" t="str">
        <f t="shared" si="27"/>
        <v/>
      </c>
      <c r="D458" s="2" t="str">
        <f t="shared" si="24"/>
        <v/>
      </c>
    </row>
    <row r="459" spans="1:4" x14ac:dyDescent="0.3">
      <c r="A459" s="18" t="str">
        <f t="shared" si="25"/>
        <v/>
      </c>
      <c r="B459" s="1" t="str">
        <f t="shared" si="26"/>
        <v/>
      </c>
      <c r="C459" s="1" t="str">
        <f t="shared" si="27"/>
        <v/>
      </c>
      <c r="D459" s="2" t="str">
        <f t="shared" si="24"/>
        <v/>
      </c>
    </row>
    <row r="460" spans="1:4" x14ac:dyDescent="0.3">
      <c r="A460" s="18" t="str">
        <f t="shared" si="25"/>
        <v/>
      </c>
      <c r="B460" s="1" t="str">
        <f t="shared" si="26"/>
        <v/>
      </c>
      <c r="C460" s="1" t="str">
        <f t="shared" si="27"/>
        <v/>
      </c>
      <c r="D460" s="2" t="str">
        <f t="shared" si="24"/>
        <v/>
      </c>
    </row>
    <row r="461" spans="1:4" x14ac:dyDescent="0.3">
      <c r="A461" s="18" t="str">
        <f t="shared" si="25"/>
        <v/>
      </c>
      <c r="B461" s="1" t="str">
        <f t="shared" si="26"/>
        <v/>
      </c>
      <c r="C461" s="1" t="str">
        <f t="shared" si="27"/>
        <v/>
      </c>
      <c r="D461" s="2" t="str">
        <f t="shared" ref="D461:D524" si="28">IF(A461="","",B461-C461)</f>
        <v/>
      </c>
    </row>
    <row r="462" spans="1:4" x14ac:dyDescent="0.3">
      <c r="A462" s="18" t="str">
        <f t="shared" ref="A462:A525" si="29">IF(A461&lt;$B$4+1,A461+1,"")</f>
        <v/>
      </c>
      <c r="B462" s="1" t="str">
        <f t="shared" ref="B462:B525" si="30">IF(A462="","",D461)</f>
        <v/>
      </c>
      <c r="C462" s="1" t="str">
        <f t="shared" ref="C462:C525" si="31">IF(A462="","",IF($B$7="DB", IF(OR($B$6&lt;12,A462&lt;=$B$4),DB($B$3,$B$5,$B$4,A462,$B$6),0),IF(A462&lt;=$B$4, SLN($B$3,$B$5,$B$4),SLN($B$3,$B$5,$B$4)*(12-$B$6)/12)))</f>
        <v/>
      </c>
      <c r="D462" s="2" t="str">
        <f t="shared" si="28"/>
        <v/>
      </c>
    </row>
    <row r="463" spans="1:4" x14ac:dyDescent="0.3">
      <c r="A463" s="18" t="str">
        <f t="shared" si="29"/>
        <v/>
      </c>
      <c r="B463" s="1" t="str">
        <f t="shared" si="30"/>
        <v/>
      </c>
      <c r="C463" s="1" t="str">
        <f t="shared" si="31"/>
        <v/>
      </c>
      <c r="D463" s="2" t="str">
        <f t="shared" si="28"/>
        <v/>
      </c>
    </row>
    <row r="464" spans="1:4" x14ac:dyDescent="0.3">
      <c r="A464" s="18" t="str">
        <f t="shared" si="29"/>
        <v/>
      </c>
      <c r="B464" s="1" t="str">
        <f t="shared" si="30"/>
        <v/>
      </c>
      <c r="C464" s="1" t="str">
        <f t="shared" si="31"/>
        <v/>
      </c>
      <c r="D464" s="2" t="str">
        <f t="shared" si="28"/>
        <v/>
      </c>
    </row>
    <row r="465" spans="1:4" x14ac:dyDescent="0.3">
      <c r="A465" s="18" t="str">
        <f t="shared" si="29"/>
        <v/>
      </c>
      <c r="B465" s="1" t="str">
        <f t="shared" si="30"/>
        <v/>
      </c>
      <c r="C465" s="1" t="str">
        <f t="shared" si="31"/>
        <v/>
      </c>
      <c r="D465" s="2" t="str">
        <f t="shared" si="28"/>
        <v/>
      </c>
    </row>
    <row r="466" spans="1:4" x14ac:dyDescent="0.3">
      <c r="A466" s="18" t="str">
        <f t="shared" si="29"/>
        <v/>
      </c>
      <c r="B466" s="1" t="str">
        <f t="shared" si="30"/>
        <v/>
      </c>
      <c r="C466" s="1" t="str">
        <f t="shared" si="31"/>
        <v/>
      </c>
      <c r="D466" s="2" t="str">
        <f t="shared" si="28"/>
        <v/>
      </c>
    </row>
    <row r="467" spans="1:4" x14ac:dyDescent="0.3">
      <c r="A467" s="18" t="str">
        <f t="shared" si="29"/>
        <v/>
      </c>
      <c r="B467" s="1" t="str">
        <f t="shared" si="30"/>
        <v/>
      </c>
      <c r="C467" s="1" t="str">
        <f t="shared" si="31"/>
        <v/>
      </c>
      <c r="D467" s="2" t="str">
        <f t="shared" si="28"/>
        <v/>
      </c>
    </row>
    <row r="468" spans="1:4" x14ac:dyDescent="0.3">
      <c r="A468" s="18" t="str">
        <f t="shared" si="29"/>
        <v/>
      </c>
      <c r="B468" s="1" t="str">
        <f t="shared" si="30"/>
        <v/>
      </c>
      <c r="C468" s="1" t="str">
        <f t="shared" si="31"/>
        <v/>
      </c>
      <c r="D468" s="2" t="str">
        <f t="shared" si="28"/>
        <v/>
      </c>
    </row>
    <row r="469" spans="1:4" x14ac:dyDescent="0.3">
      <c r="A469" s="18" t="str">
        <f t="shared" si="29"/>
        <v/>
      </c>
      <c r="B469" s="1" t="str">
        <f t="shared" si="30"/>
        <v/>
      </c>
      <c r="C469" s="1" t="str">
        <f t="shared" si="31"/>
        <v/>
      </c>
      <c r="D469" s="2" t="str">
        <f t="shared" si="28"/>
        <v/>
      </c>
    </row>
    <row r="470" spans="1:4" x14ac:dyDescent="0.3">
      <c r="A470" s="18" t="str">
        <f t="shared" si="29"/>
        <v/>
      </c>
      <c r="B470" s="1" t="str">
        <f t="shared" si="30"/>
        <v/>
      </c>
      <c r="C470" s="1" t="str">
        <f t="shared" si="31"/>
        <v/>
      </c>
      <c r="D470" s="2" t="str">
        <f t="shared" si="28"/>
        <v/>
      </c>
    </row>
    <row r="471" spans="1:4" x14ac:dyDescent="0.3">
      <c r="A471" s="18" t="str">
        <f t="shared" si="29"/>
        <v/>
      </c>
      <c r="B471" s="1" t="str">
        <f t="shared" si="30"/>
        <v/>
      </c>
      <c r="C471" s="1" t="str">
        <f t="shared" si="31"/>
        <v/>
      </c>
      <c r="D471" s="2" t="str">
        <f t="shared" si="28"/>
        <v/>
      </c>
    </row>
    <row r="472" spans="1:4" x14ac:dyDescent="0.3">
      <c r="A472" s="18" t="str">
        <f t="shared" si="29"/>
        <v/>
      </c>
      <c r="B472" s="1" t="str">
        <f t="shared" si="30"/>
        <v/>
      </c>
      <c r="C472" s="1" t="str">
        <f t="shared" si="31"/>
        <v/>
      </c>
      <c r="D472" s="2" t="str">
        <f t="shared" si="28"/>
        <v/>
      </c>
    </row>
    <row r="473" spans="1:4" x14ac:dyDescent="0.3">
      <c r="A473" s="18" t="str">
        <f t="shared" si="29"/>
        <v/>
      </c>
      <c r="B473" s="1" t="str">
        <f t="shared" si="30"/>
        <v/>
      </c>
      <c r="C473" s="1" t="str">
        <f t="shared" si="31"/>
        <v/>
      </c>
      <c r="D473" s="2" t="str">
        <f t="shared" si="28"/>
        <v/>
      </c>
    </row>
    <row r="474" spans="1:4" x14ac:dyDescent="0.3">
      <c r="A474" s="18" t="str">
        <f t="shared" si="29"/>
        <v/>
      </c>
      <c r="B474" s="1" t="str">
        <f t="shared" si="30"/>
        <v/>
      </c>
      <c r="C474" s="1" t="str">
        <f t="shared" si="31"/>
        <v/>
      </c>
      <c r="D474" s="2" t="str">
        <f t="shared" si="28"/>
        <v/>
      </c>
    </row>
    <row r="475" spans="1:4" x14ac:dyDescent="0.3">
      <c r="A475" s="18" t="str">
        <f t="shared" si="29"/>
        <v/>
      </c>
      <c r="B475" s="1" t="str">
        <f t="shared" si="30"/>
        <v/>
      </c>
      <c r="C475" s="1" t="str">
        <f t="shared" si="31"/>
        <v/>
      </c>
      <c r="D475" s="2" t="str">
        <f t="shared" si="28"/>
        <v/>
      </c>
    </row>
    <row r="476" spans="1:4" x14ac:dyDescent="0.3">
      <c r="A476" s="18" t="str">
        <f t="shared" si="29"/>
        <v/>
      </c>
      <c r="B476" s="1" t="str">
        <f t="shared" si="30"/>
        <v/>
      </c>
      <c r="C476" s="1" t="str">
        <f t="shared" si="31"/>
        <v/>
      </c>
      <c r="D476" s="2" t="str">
        <f t="shared" si="28"/>
        <v/>
      </c>
    </row>
    <row r="477" spans="1:4" x14ac:dyDescent="0.3">
      <c r="A477" s="18" t="str">
        <f t="shared" si="29"/>
        <v/>
      </c>
      <c r="B477" s="1" t="str">
        <f t="shared" si="30"/>
        <v/>
      </c>
      <c r="C477" s="1" t="str">
        <f t="shared" si="31"/>
        <v/>
      </c>
      <c r="D477" s="2" t="str">
        <f t="shared" si="28"/>
        <v/>
      </c>
    </row>
    <row r="478" spans="1:4" x14ac:dyDescent="0.3">
      <c r="A478" s="18" t="str">
        <f t="shared" si="29"/>
        <v/>
      </c>
      <c r="B478" s="1" t="str">
        <f t="shared" si="30"/>
        <v/>
      </c>
      <c r="C478" s="1" t="str">
        <f t="shared" si="31"/>
        <v/>
      </c>
      <c r="D478" s="2" t="str">
        <f t="shared" si="28"/>
        <v/>
      </c>
    </row>
    <row r="479" spans="1:4" x14ac:dyDescent="0.3">
      <c r="A479" s="18" t="str">
        <f t="shared" si="29"/>
        <v/>
      </c>
      <c r="B479" s="1" t="str">
        <f t="shared" si="30"/>
        <v/>
      </c>
      <c r="C479" s="1" t="str">
        <f t="shared" si="31"/>
        <v/>
      </c>
      <c r="D479" s="2" t="str">
        <f t="shared" si="28"/>
        <v/>
      </c>
    </row>
    <row r="480" spans="1:4" x14ac:dyDescent="0.3">
      <c r="A480" s="18" t="str">
        <f t="shared" si="29"/>
        <v/>
      </c>
      <c r="B480" s="1" t="str">
        <f t="shared" si="30"/>
        <v/>
      </c>
      <c r="C480" s="1" t="str">
        <f t="shared" si="31"/>
        <v/>
      </c>
      <c r="D480" s="2" t="str">
        <f t="shared" si="28"/>
        <v/>
      </c>
    </row>
    <row r="481" spans="1:4" x14ac:dyDescent="0.3">
      <c r="A481" s="18" t="str">
        <f t="shared" si="29"/>
        <v/>
      </c>
      <c r="B481" s="1" t="str">
        <f t="shared" si="30"/>
        <v/>
      </c>
      <c r="C481" s="1" t="str">
        <f t="shared" si="31"/>
        <v/>
      </c>
      <c r="D481" s="2" t="str">
        <f t="shared" si="28"/>
        <v/>
      </c>
    </row>
    <row r="482" spans="1:4" x14ac:dyDescent="0.3">
      <c r="A482" s="18" t="str">
        <f t="shared" si="29"/>
        <v/>
      </c>
      <c r="B482" s="1" t="str">
        <f t="shared" si="30"/>
        <v/>
      </c>
      <c r="C482" s="1" t="str">
        <f t="shared" si="31"/>
        <v/>
      </c>
      <c r="D482" s="2" t="str">
        <f t="shared" si="28"/>
        <v/>
      </c>
    </row>
    <row r="483" spans="1:4" x14ac:dyDescent="0.3">
      <c r="A483" s="18" t="str">
        <f t="shared" si="29"/>
        <v/>
      </c>
      <c r="B483" s="1" t="str">
        <f t="shared" si="30"/>
        <v/>
      </c>
      <c r="C483" s="1" t="str">
        <f t="shared" si="31"/>
        <v/>
      </c>
      <c r="D483" s="2" t="str">
        <f t="shared" si="28"/>
        <v/>
      </c>
    </row>
    <row r="484" spans="1:4" x14ac:dyDescent="0.3">
      <c r="A484" s="18" t="str">
        <f t="shared" si="29"/>
        <v/>
      </c>
      <c r="B484" s="1" t="str">
        <f t="shared" si="30"/>
        <v/>
      </c>
      <c r="C484" s="1" t="str">
        <f t="shared" si="31"/>
        <v/>
      </c>
      <c r="D484" s="2" t="str">
        <f t="shared" si="28"/>
        <v/>
      </c>
    </row>
    <row r="485" spans="1:4" x14ac:dyDescent="0.3">
      <c r="A485" s="18" t="str">
        <f t="shared" si="29"/>
        <v/>
      </c>
      <c r="B485" s="1" t="str">
        <f t="shared" si="30"/>
        <v/>
      </c>
      <c r="C485" s="1" t="str">
        <f t="shared" si="31"/>
        <v/>
      </c>
      <c r="D485" s="2" t="str">
        <f t="shared" si="28"/>
        <v/>
      </c>
    </row>
    <row r="486" spans="1:4" x14ac:dyDescent="0.3">
      <c r="A486" s="18" t="str">
        <f t="shared" si="29"/>
        <v/>
      </c>
      <c r="B486" s="1" t="str">
        <f t="shared" si="30"/>
        <v/>
      </c>
      <c r="C486" s="1" t="str">
        <f t="shared" si="31"/>
        <v/>
      </c>
      <c r="D486" s="2" t="str">
        <f t="shared" si="28"/>
        <v/>
      </c>
    </row>
    <row r="487" spans="1:4" x14ac:dyDescent="0.3">
      <c r="A487" s="18" t="str">
        <f t="shared" si="29"/>
        <v/>
      </c>
      <c r="B487" s="1" t="str">
        <f t="shared" si="30"/>
        <v/>
      </c>
      <c r="C487" s="1" t="str">
        <f t="shared" si="31"/>
        <v/>
      </c>
      <c r="D487" s="2" t="str">
        <f t="shared" si="28"/>
        <v/>
      </c>
    </row>
    <row r="488" spans="1:4" x14ac:dyDescent="0.3">
      <c r="A488" s="18" t="str">
        <f t="shared" si="29"/>
        <v/>
      </c>
      <c r="B488" s="1" t="str">
        <f t="shared" si="30"/>
        <v/>
      </c>
      <c r="C488" s="1" t="str">
        <f t="shared" si="31"/>
        <v/>
      </c>
      <c r="D488" s="2" t="str">
        <f t="shared" si="28"/>
        <v/>
      </c>
    </row>
    <row r="489" spans="1:4" x14ac:dyDescent="0.3">
      <c r="A489" s="18" t="str">
        <f t="shared" si="29"/>
        <v/>
      </c>
      <c r="B489" s="1" t="str">
        <f t="shared" si="30"/>
        <v/>
      </c>
      <c r="C489" s="1" t="str">
        <f t="shared" si="31"/>
        <v/>
      </c>
      <c r="D489" s="2" t="str">
        <f t="shared" si="28"/>
        <v/>
      </c>
    </row>
    <row r="490" spans="1:4" x14ac:dyDescent="0.3">
      <c r="A490" s="18" t="str">
        <f t="shared" si="29"/>
        <v/>
      </c>
      <c r="B490" s="1" t="str">
        <f t="shared" si="30"/>
        <v/>
      </c>
      <c r="C490" s="1" t="str">
        <f t="shared" si="31"/>
        <v/>
      </c>
      <c r="D490" s="2" t="str">
        <f t="shared" si="28"/>
        <v/>
      </c>
    </row>
    <row r="491" spans="1:4" x14ac:dyDescent="0.3">
      <c r="A491" s="18" t="str">
        <f t="shared" si="29"/>
        <v/>
      </c>
      <c r="B491" s="1" t="str">
        <f t="shared" si="30"/>
        <v/>
      </c>
      <c r="C491" s="1" t="str">
        <f t="shared" si="31"/>
        <v/>
      </c>
      <c r="D491" s="2" t="str">
        <f t="shared" si="28"/>
        <v/>
      </c>
    </row>
    <row r="492" spans="1:4" x14ac:dyDescent="0.3">
      <c r="A492" s="18" t="str">
        <f t="shared" si="29"/>
        <v/>
      </c>
      <c r="B492" s="1" t="str">
        <f t="shared" si="30"/>
        <v/>
      </c>
      <c r="C492" s="1" t="str">
        <f t="shared" si="31"/>
        <v/>
      </c>
      <c r="D492" s="2" t="str">
        <f t="shared" si="28"/>
        <v/>
      </c>
    </row>
    <row r="493" spans="1:4" x14ac:dyDescent="0.3">
      <c r="A493" s="18" t="str">
        <f t="shared" si="29"/>
        <v/>
      </c>
      <c r="B493" s="1" t="str">
        <f t="shared" si="30"/>
        <v/>
      </c>
      <c r="C493" s="1" t="str">
        <f t="shared" si="31"/>
        <v/>
      </c>
      <c r="D493" s="2" t="str">
        <f t="shared" si="28"/>
        <v/>
      </c>
    </row>
    <row r="494" spans="1:4" x14ac:dyDescent="0.3">
      <c r="A494" s="18" t="str">
        <f t="shared" si="29"/>
        <v/>
      </c>
      <c r="B494" s="1" t="str">
        <f t="shared" si="30"/>
        <v/>
      </c>
      <c r="C494" s="1" t="str">
        <f t="shared" si="31"/>
        <v/>
      </c>
      <c r="D494" s="2" t="str">
        <f t="shared" si="28"/>
        <v/>
      </c>
    </row>
    <row r="495" spans="1:4" x14ac:dyDescent="0.3">
      <c r="A495" s="18" t="str">
        <f t="shared" si="29"/>
        <v/>
      </c>
      <c r="B495" s="1" t="str">
        <f t="shared" si="30"/>
        <v/>
      </c>
      <c r="C495" s="1" t="str">
        <f t="shared" si="31"/>
        <v/>
      </c>
      <c r="D495" s="2" t="str">
        <f t="shared" si="28"/>
        <v/>
      </c>
    </row>
    <row r="496" spans="1:4" x14ac:dyDescent="0.3">
      <c r="A496" s="18" t="str">
        <f t="shared" si="29"/>
        <v/>
      </c>
      <c r="B496" s="1" t="str">
        <f t="shared" si="30"/>
        <v/>
      </c>
      <c r="C496" s="1" t="str">
        <f t="shared" si="31"/>
        <v/>
      </c>
      <c r="D496" s="2" t="str">
        <f t="shared" si="28"/>
        <v/>
      </c>
    </row>
    <row r="497" spans="1:4" x14ac:dyDescent="0.3">
      <c r="A497" s="18" t="str">
        <f t="shared" si="29"/>
        <v/>
      </c>
      <c r="B497" s="1" t="str">
        <f t="shared" si="30"/>
        <v/>
      </c>
      <c r="C497" s="1" t="str">
        <f t="shared" si="31"/>
        <v/>
      </c>
      <c r="D497" s="2" t="str">
        <f t="shared" si="28"/>
        <v/>
      </c>
    </row>
    <row r="498" spans="1:4" x14ac:dyDescent="0.3">
      <c r="A498" s="18" t="str">
        <f t="shared" si="29"/>
        <v/>
      </c>
      <c r="B498" s="1" t="str">
        <f t="shared" si="30"/>
        <v/>
      </c>
      <c r="C498" s="1" t="str">
        <f t="shared" si="31"/>
        <v/>
      </c>
      <c r="D498" s="2" t="str">
        <f t="shared" si="28"/>
        <v/>
      </c>
    </row>
    <row r="499" spans="1:4" x14ac:dyDescent="0.3">
      <c r="A499" s="18" t="str">
        <f t="shared" si="29"/>
        <v/>
      </c>
      <c r="B499" s="1" t="str">
        <f t="shared" si="30"/>
        <v/>
      </c>
      <c r="C499" s="1" t="str">
        <f t="shared" si="31"/>
        <v/>
      </c>
      <c r="D499" s="2" t="str">
        <f t="shared" si="28"/>
        <v/>
      </c>
    </row>
    <row r="500" spans="1:4" x14ac:dyDescent="0.3">
      <c r="A500" s="18" t="str">
        <f t="shared" si="29"/>
        <v/>
      </c>
      <c r="B500" s="1" t="str">
        <f t="shared" si="30"/>
        <v/>
      </c>
      <c r="C500" s="1" t="str">
        <f t="shared" si="31"/>
        <v/>
      </c>
      <c r="D500" s="2" t="str">
        <f t="shared" si="28"/>
        <v/>
      </c>
    </row>
    <row r="501" spans="1:4" x14ac:dyDescent="0.3">
      <c r="A501" s="18" t="str">
        <f t="shared" si="29"/>
        <v/>
      </c>
      <c r="B501" s="1" t="str">
        <f t="shared" si="30"/>
        <v/>
      </c>
      <c r="C501" s="1" t="str">
        <f t="shared" si="31"/>
        <v/>
      </c>
      <c r="D501" s="2" t="str">
        <f t="shared" si="28"/>
        <v/>
      </c>
    </row>
    <row r="502" spans="1:4" x14ac:dyDescent="0.3">
      <c r="A502" s="18" t="str">
        <f t="shared" si="29"/>
        <v/>
      </c>
      <c r="B502" s="1" t="str">
        <f t="shared" si="30"/>
        <v/>
      </c>
      <c r="C502" s="1" t="str">
        <f t="shared" si="31"/>
        <v/>
      </c>
      <c r="D502" s="2" t="str">
        <f t="shared" si="28"/>
        <v/>
      </c>
    </row>
    <row r="503" spans="1:4" x14ac:dyDescent="0.3">
      <c r="A503" s="18" t="str">
        <f t="shared" si="29"/>
        <v/>
      </c>
      <c r="B503" s="1" t="str">
        <f t="shared" si="30"/>
        <v/>
      </c>
      <c r="C503" s="1" t="str">
        <f t="shared" si="31"/>
        <v/>
      </c>
      <c r="D503" s="2" t="str">
        <f t="shared" si="28"/>
        <v/>
      </c>
    </row>
    <row r="504" spans="1:4" x14ac:dyDescent="0.3">
      <c r="A504" s="18" t="str">
        <f t="shared" si="29"/>
        <v/>
      </c>
      <c r="B504" s="1" t="str">
        <f t="shared" si="30"/>
        <v/>
      </c>
      <c r="C504" s="1" t="str">
        <f t="shared" si="31"/>
        <v/>
      </c>
      <c r="D504" s="2" t="str">
        <f t="shared" si="28"/>
        <v/>
      </c>
    </row>
    <row r="505" spans="1:4" x14ac:dyDescent="0.3">
      <c r="A505" s="18" t="str">
        <f t="shared" si="29"/>
        <v/>
      </c>
      <c r="B505" s="1" t="str">
        <f t="shared" si="30"/>
        <v/>
      </c>
      <c r="C505" s="1" t="str">
        <f t="shared" si="31"/>
        <v/>
      </c>
      <c r="D505" s="2" t="str">
        <f t="shared" si="28"/>
        <v/>
      </c>
    </row>
    <row r="506" spans="1:4" x14ac:dyDescent="0.3">
      <c r="A506" s="18" t="str">
        <f t="shared" si="29"/>
        <v/>
      </c>
      <c r="B506" s="1" t="str">
        <f t="shared" si="30"/>
        <v/>
      </c>
      <c r="C506" s="1" t="str">
        <f t="shared" si="31"/>
        <v/>
      </c>
      <c r="D506" s="2" t="str">
        <f t="shared" si="28"/>
        <v/>
      </c>
    </row>
    <row r="507" spans="1:4" x14ac:dyDescent="0.3">
      <c r="A507" s="18" t="str">
        <f t="shared" si="29"/>
        <v/>
      </c>
      <c r="B507" s="1" t="str">
        <f t="shared" si="30"/>
        <v/>
      </c>
      <c r="C507" s="1" t="str">
        <f t="shared" si="31"/>
        <v/>
      </c>
      <c r="D507" s="2" t="str">
        <f t="shared" si="28"/>
        <v/>
      </c>
    </row>
    <row r="508" spans="1:4" x14ac:dyDescent="0.3">
      <c r="A508" s="18" t="str">
        <f t="shared" si="29"/>
        <v/>
      </c>
      <c r="B508" s="1" t="str">
        <f t="shared" si="30"/>
        <v/>
      </c>
      <c r="C508" s="1" t="str">
        <f t="shared" si="31"/>
        <v/>
      </c>
      <c r="D508" s="2" t="str">
        <f t="shared" si="28"/>
        <v/>
      </c>
    </row>
    <row r="509" spans="1:4" x14ac:dyDescent="0.3">
      <c r="A509" s="18" t="str">
        <f t="shared" si="29"/>
        <v/>
      </c>
      <c r="B509" s="1" t="str">
        <f t="shared" si="30"/>
        <v/>
      </c>
      <c r="C509" s="1" t="str">
        <f t="shared" si="31"/>
        <v/>
      </c>
      <c r="D509" s="2" t="str">
        <f t="shared" si="28"/>
        <v/>
      </c>
    </row>
    <row r="510" spans="1:4" x14ac:dyDescent="0.3">
      <c r="A510" s="18" t="str">
        <f t="shared" si="29"/>
        <v/>
      </c>
      <c r="B510" s="1" t="str">
        <f t="shared" si="30"/>
        <v/>
      </c>
      <c r="C510" s="1" t="str">
        <f t="shared" si="31"/>
        <v/>
      </c>
      <c r="D510" s="2" t="str">
        <f t="shared" si="28"/>
        <v/>
      </c>
    </row>
    <row r="511" spans="1:4" x14ac:dyDescent="0.3">
      <c r="A511" s="18" t="str">
        <f t="shared" si="29"/>
        <v/>
      </c>
      <c r="B511" s="1" t="str">
        <f t="shared" si="30"/>
        <v/>
      </c>
      <c r="C511" s="1" t="str">
        <f t="shared" si="31"/>
        <v/>
      </c>
      <c r="D511" s="2" t="str">
        <f t="shared" si="28"/>
        <v/>
      </c>
    </row>
    <row r="512" spans="1:4" x14ac:dyDescent="0.3">
      <c r="A512" s="18" t="str">
        <f t="shared" si="29"/>
        <v/>
      </c>
      <c r="B512" s="1" t="str">
        <f t="shared" si="30"/>
        <v/>
      </c>
      <c r="C512" s="1" t="str">
        <f t="shared" si="31"/>
        <v/>
      </c>
      <c r="D512" s="2" t="str">
        <f t="shared" si="28"/>
        <v/>
      </c>
    </row>
    <row r="513" spans="1:4" x14ac:dyDescent="0.3">
      <c r="A513" s="18" t="str">
        <f t="shared" si="29"/>
        <v/>
      </c>
      <c r="B513" s="1" t="str">
        <f t="shared" si="30"/>
        <v/>
      </c>
      <c r="C513" s="1" t="str">
        <f t="shared" si="31"/>
        <v/>
      </c>
      <c r="D513" s="2" t="str">
        <f t="shared" si="28"/>
        <v/>
      </c>
    </row>
    <row r="514" spans="1:4" x14ac:dyDescent="0.3">
      <c r="A514" s="18" t="str">
        <f t="shared" si="29"/>
        <v/>
      </c>
      <c r="B514" s="1" t="str">
        <f t="shared" si="30"/>
        <v/>
      </c>
      <c r="C514" s="1" t="str">
        <f t="shared" si="31"/>
        <v/>
      </c>
      <c r="D514" s="2" t="str">
        <f t="shared" si="28"/>
        <v/>
      </c>
    </row>
    <row r="515" spans="1:4" x14ac:dyDescent="0.3">
      <c r="A515" s="18" t="str">
        <f t="shared" si="29"/>
        <v/>
      </c>
      <c r="B515" s="1" t="str">
        <f t="shared" si="30"/>
        <v/>
      </c>
      <c r="C515" s="1" t="str">
        <f t="shared" si="31"/>
        <v/>
      </c>
      <c r="D515" s="2" t="str">
        <f t="shared" si="28"/>
        <v/>
      </c>
    </row>
    <row r="516" spans="1:4" x14ac:dyDescent="0.3">
      <c r="A516" s="18" t="str">
        <f t="shared" si="29"/>
        <v/>
      </c>
      <c r="B516" s="1" t="str">
        <f t="shared" si="30"/>
        <v/>
      </c>
      <c r="C516" s="1" t="str">
        <f t="shared" si="31"/>
        <v/>
      </c>
      <c r="D516" s="2" t="str">
        <f t="shared" si="28"/>
        <v/>
      </c>
    </row>
    <row r="517" spans="1:4" x14ac:dyDescent="0.3">
      <c r="A517" s="18" t="str">
        <f t="shared" si="29"/>
        <v/>
      </c>
      <c r="B517" s="1" t="str">
        <f t="shared" si="30"/>
        <v/>
      </c>
      <c r="C517" s="1" t="str">
        <f t="shared" si="31"/>
        <v/>
      </c>
      <c r="D517" s="2" t="str">
        <f t="shared" si="28"/>
        <v/>
      </c>
    </row>
    <row r="518" spans="1:4" x14ac:dyDescent="0.3">
      <c r="A518" s="18" t="str">
        <f t="shared" si="29"/>
        <v/>
      </c>
      <c r="B518" s="1" t="str">
        <f t="shared" si="30"/>
        <v/>
      </c>
      <c r="C518" s="1" t="str">
        <f t="shared" si="31"/>
        <v/>
      </c>
      <c r="D518" s="2" t="str">
        <f t="shared" si="28"/>
        <v/>
      </c>
    </row>
    <row r="519" spans="1:4" x14ac:dyDescent="0.3">
      <c r="A519" s="18" t="str">
        <f t="shared" si="29"/>
        <v/>
      </c>
      <c r="B519" s="1" t="str">
        <f t="shared" si="30"/>
        <v/>
      </c>
      <c r="C519" s="1" t="str">
        <f t="shared" si="31"/>
        <v/>
      </c>
      <c r="D519" s="2" t="str">
        <f t="shared" si="28"/>
        <v/>
      </c>
    </row>
    <row r="520" spans="1:4" x14ac:dyDescent="0.3">
      <c r="A520" s="18" t="str">
        <f t="shared" si="29"/>
        <v/>
      </c>
      <c r="B520" s="1" t="str">
        <f t="shared" si="30"/>
        <v/>
      </c>
      <c r="C520" s="1" t="str">
        <f t="shared" si="31"/>
        <v/>
      </c>
      <c r="D520" s="2" t="str">
        <f t="shared" si="28"/>
        <v/>
      </c>
    </row>
    <row r="521" spans="1:4" x14ac:dyDescent="0.3">
      <c r="A521" s="18" t="str">
        <f t="shared" si="29"/>
        <v/>
      </c>
      <c r="B521" s="1" t="str">
        <f t="shared" si="30"/>
        <v/>
      </c>
      <c r="C521" s="1" t="str">
        <f t="shared" si="31"/>
        <v/>
      </c>
      <c r="D521" s="2" t="str">
        <f t="shared" si="28"/>
        <v/>
      </c>
    </row>
    <row r="522" spans="1:4" x14ac:dyDescent="0.3">
      <c r="A522" s="18" t="str">
        <f t="shared" si="29"/>
        <v/>
      </c>
      <c r="B522" s="1" t="str">
        <f t="shared" si="30"/>
        <v/>
      </c>
      <c r="C522" s="1" t="str">
        <f t="shared" si="31"/>
        <v/>
      </c>
      <c r="D522" s="2" t="str">
        <f t="shared" si="28"/>
        <v/>
      </c>
    </row>
    <row r="523" spans="1:4" x14ac:dyDescent="0.3">
      <c r="A523" s="18" t="str">
        <f t="shared" si="29"/>
        <v/>
      </c>
      <c r="B523" s="1" t="str">
        <f t="shared" si="30"/>
        <v/>
      </c>
      <c r="C523" s="1" t="str">
        <f t="shared" si="31"/>
        <v/>
      </c>
      <c r="D523" s="2" t="str">
        <f t="shared" si="28"/>
        <v/>
      </c>
    </row>
    <row r="524" spans="1:4" x14ac:dyDescent="0.3">
      <c r="A524" s="18" t="str">
        <f t="shared" si="29"/>
        <v/>
      </c>
      <c r="B524" s="1" t="str">
        <f t="shared" si="30"/>
        <v/>
      </c>
      <c r="C524" s="1" t="str">
        <f t="shared" si="31"/>
        <v/>
      </c>
      <c r="D524" s="2" t="str">
        <f t="shared" si="28"/>
        <v/>
      </c>
    </row>
    <row r="525" spans="1:4" x14ac:dyDescent="0.3">
      <c r="A525" s="18" t="str">
        <f t="shared" si="29"/>
        <v/>
      </c>
      <c r="B525" s="1" t="str">
        <f t="shared" si="30"/>
        <v/>
      </c>
      <c r="C525" s="1" t="str">
        <f t="shared" si="31"/>
        <v/>
      </c>
      <c r="D525" s="2" t="str">
        <f t="shared" ref="D525:D550" si="32">IF(A525="","",B525-C525)</f>
        <v/>
      </c>
    </row>
    <row r="526" spans="1:4" x14ac:dyDescent="0.3">
      <c r="A526" s="18" t="str">
        <f t="shared" ref="A526:A550" si="33">IF(A525&lt;$B$4+1,A525+1,"")</f>
        <v/>
      </c>
      <c r="B526" s="1" t="str">
        <f t="shared" ref="B526:B550" si="34">IF(A526="","",D525)</f>
        <v/>
      </c>
      <c r="C526" s="1" t="str">
        <f t="shared" ref="C526:C550" si="35">IF(A526="","",IF($B$7="DB", IF(OR($B$6&lt;12,A526&lt;=$B$4),DB($B$3,$B$5,$B$4,A526,$B$6),0),IF(A526&lt;=$B$4, SLN($B$3,$B$5,$B$4),SLN($B$3,$B$5,$B$4)*(12-$B$6)/12)))</f>
        <v/>
      </c>
      <c r="D526" s="2" t="str">
        <f t="shared" si="32"/>
        <v/>
      </c>
    </row>
    <row r="527" spans="1:4" x14ac:dyDescent="0.3">
      <c r="A527" s="18" t="str">
        <f t="shared" si="33"/>
        <v/>
      </c>
      <c r="B527" s="1" t="str">
        <f t="shared" si="34"/>
        <v/>
      </c>
      <c r="C527" s="1" t="str">
        <f t="shared" si="35"/>
        <v/>
      </c>
      <c r="D527" s="2" t="str">
        <f t="shared" si="32"/>
        <v/>
      </c>
    </row>
    <row r="528" spans="1:4" x14ac:dyDescent="0.3">
      <c r="A528" s="18" t="str">
        <f t="shared" si="33"/>
        <v/>
      </c>
      <c r="B528" s="1" t="str">
        <f t="shared" si="34"/>
        <v/>
      </c>
      <c r="C528" s="1" t="str">
        <f t="shared" si="35"/>
        <v/>
      </c>
      <c r="D528" s="2" t="str">
        <f t="shared" si="32"/>
        <v/>
      </c>
    </row>
    <row r="529" spans="1:4" x14ac:dyDescent="0.3">
      <c r="A529" s="18" t="str">
        <f t="shared" si="33"/>
        <v/>
      </c>
      <c r="B529" s="1" t="str">
        <f t="shared" si="34"/>
        <v/>
      </c>
      <c r="C529" s="1" t="str">
        <f t="shared" si="35"/>
        <v/>
      </c>
      <c r="D529" s="2" t="str">
        <f t="shared" si="32"/>
        <v/>
      </c>
    </row>
    <row r="530" spans="1:4" x14ac:dyDescent="0.3">
      <c r="A530" s="18" t="str">
        <f t="shared" si="33"/>
        <v/>
      </c>
      <c r="B530" s="1" t="str">
        <f t="shared" si="34"/>
        <v/>
      </c>
      <c r="C530" s="1" t="str">
        <f t="shared" si="35"/>
        <v/>
      </c>
      <c r="D530" s="2" t="str">
        <f t="shared" si="32"/>
        <v/>
      </c>
    </row>
    <row r="531" spans="1:4" x14ac:dyDescent="0.3">
      <c r="A531" s="18" t="str">
        <f t="shared" si="33"/>
        <v/>
      </c>
      <c r="B531" s="1" t="str">
        <f t="shared" si="34"/>
        <v/>
      </c>
      <c r="C531" s="1" t="str">
        <f t="shared" si="35"/>
        <v/>
      </c>
      <c r="D531" s="2" t="str">
        <f t="shared" si="32"/>
        <v/>
      </c>
    </row>
    <row r="532" spans="1:4" x14ac:dyDescent="0.3">
      <c r="A532" s="18" t="str">
        <f t="shared" si="33"/>
        <v/>
      </c>
      <c r="B532" s="1" t="str">
        <f t="shared" si="34"/>
        <v/>
      </c>
      <c r="C532" s="1" t="str">
        <f t="shared" si="35"/>
        <v/>
      </c>
      <c r="D532" s="2" t="str">
        <f t="shared" si="32"/>
        <v/>
      </c>
    </row>
    <row r="533" spans="1:4" x14ac:dyDescent="0.3">
      <c r="A533" s="18" t="str">
        <f t="shared" si="33"/>
        <v/>
      </c>
      <c r="B533" s="1" t="str">
        <f t="shared" si="34"/>
        <v/>
      </c>
      <c r="C533" s="1" t="str">
        <f t="shared" si="35"/>
        <v/>
      </c>
      <c r="D533" s="2" t="str">
        <f t="shared" si="32"/>
        <v/>
      </c>
    </row>
    <row r="534" spans="1:4" x14ac:dyDescent="0.3">
      <c r="A534" s="18" t="str">
        <f t="shared" si="33"/>
        <v/>
      </c>
      <c r="B534" s="1" t="str">
        <f t="shared" si="34"/>
        <v/>
      </c>
      <c r="C534" s="1" t="str">
        <f t="shared" si="35"/>
        <v/>
      </c>
      <c r="D534" s="2" t="str">
        <f t="shared" si="32"/>
        <v/>
      </c>
    </row>
    <row r="535" spans="1:4" x14ac:dyDescent="0.3">
      <c r="A535" s="18" t="str">
        <f t="shared" si="33"/>
        <v/>
      </c>
      <c r="B535" s="1" t="str">
        <f t="shared" si="34"/>
        <v/>
      </c>
      <c r="C535" s="1" t="str">
        <f t="shared" si="35"/>
        <v/>
      </c>
      <c r="D535" s="2" t="str">
        <f t="shared" si="32"/>
        <v/>
      </c>
    </row>
    <row r="536" spans="1:4" x14ac:dyDescent="0.3">
      <c r="A536" s="18" t="str">
        <f t="shared" si="33"/>
        <v/>
      </c>
      <c r="B536" s="1" t="str">
        <f t="shared" si="34"/>
        <v/>
      </c>
      <c r="C536" s="1" t="str">
        <f t="shared" si="35"/>
        <v/>
      </c>
      <c r="D536" s="2" t="str">
        <f t="shared" si="32"/>
        <v/>
      </c>
    </row>
    <row r="537" spans="1:4" x14ac:dyDescent="0.3">
      <c r="A537" s="18" t="str">
        <f t="shared" si="33"/>
        <v/>
      </c>
      <c r="B537" s="1" t="str">
        <f t="shared" si="34"/>
        <v/>
      </c>
      <c r="C537" s="1" t="str">
        <f t="shared" si="35"/>
        <v/>
      </c>
      <c r="D537" s="2" t="str">
        <f t="shared" si="32"/>
        <v/>
      </c>
    </row>
    <row r="538" spans="1:4" x14ac:dyDescent="0.3">
      <c r="A538" s="18" t="str">
        <f t="shared" si="33"/>
        <v/>
      </c>
      <c r="B538" s="1" t="str">
        <f t="shared" si="34"/>
        <v/>
      </c>
      <c r="C538" s="1" t="str">
        <f t="shared" si="35"/>
        <v/>
      </c>
      <c r="D538" s="2" t="str">
        <f t="shared" si="32"/>
        <v/>
      </c>
    </row>
    <row r="539" spans="1:4" x14ac:dyDescent="0.3">
      <c r="A539" s="18" t="str">
        <f t="shared" si="33"/>
        <v/>
      </c>
      <c r="B539" s="1" t="str">
        <f t="shared" si="34"/>
        <v/>
      </c>
      <c r="C539" s="1" t="str">
        <f t="shared" si="35"/>
        <v/>
      </c>
      <c r="D539" s="2" t="str">
        <f t="shared" si="32"/>
        <v/>
      </c>
    </row>
    <row r="540" spans="1:4" x14ac:dyDescent="0.3">
      <c r="A540" s="18" t="str">
        <f t="shared" si="33"/>
        <v/>
      </c>
      <c r="B540" s="1" t="str">
        <f t="shared" si="34"/>
        <v/>
      </c>
      <c r="C540" s="1" t="str">
        <f t="shared" si="35"/>
        <v/>
      </c>
      <c r="D540" s="2" t="str">
        <f t="shared" si="32"/>
        <v/>
      </c>
    </row>
    <row r="541" spans="1:4" x14ac:dyDescent="0.3">
      <c r="A541" s="18" t="str">
        <f t="shared" si="33"/>
        <v/>
      </c>
      <c r="B541" s="1" t="str">
        <f t="shared" si="34"/>
        <v/>
      </c>
      <c r="C541" s="1" t="str">
        <f t="shared" si="35"/>
        <v/>
      </c>
      <c r="D541" s="2" t="str">
        <f t="shared" si="32"/>
        <v/>
      </c>
    </row>
    <row r="542" spans="1:4" x14ac:dyDescent="0.3">
      <c r="A542" s="18" t="str">
        <f t="shared" si="33"/>
        <v/>
      </c>
      <c r="B542" s="1" t="str">
        <f t="shared" si="34"/>
        <v/>
      </c>
      <c r="C542" s="1" t="str">
        <f t="shared" si="35"/>
        <v/>
      </c>
      <c r="D542" s="2" t="str">
        <f t="shared" si="32"/>
        <v/>
      </c>
    </row>
    <row r="543" spans="1:4" x14ac:dyDescent="0.3">
      <c r="A543" s="18" t="str">
        <f t="shared" si="33"/>
        <v/>
      </c>
      <c r="B543" s="1" t="str">
        <f t="shared" si="34"/>
        <v/>
      </c>
      <c r="C543" s="1" t="str">
        <f t="shared" si="35"/>
        <v/>
      </c>
      <c r="D543" s="2" t="str">
        <f t="shared" si="32"/>
        <v/>
      </c>
    </row>
    <row r="544" spans="1:4" x14ac:dyDescent="0.3">
      <c r="A544" s="18" t="str">
        <f t="shared" si="33"/>
        <v/>
      </c>
      <c r="B544" s="1" t="str">
        <f t="shared" si="34"/>
        <v/>
      </c>
      <c r="C544" s="1" t="str">
        <f t="shared" si="35"/>
        <v/>
      </c>
      <c r="D544" s="2" t="str">
        <f t="shared" si="32"/>
        <v/>
      </c>
    </row>
    <row r="545" spans="1:4" x14ac:dyDescent="0.3">
      <c r="A545" s="18" t="str">
        <f t="shared" si="33"/>
        <v/>
      </c>
      <c r="B545" s="1" t="str">
        <f t="shared" si="34"/>
        <v/>
      </c>
      <c r="C545" s="1" t="str">
        <f t="shared" si="35"/>
        <v/>
      </c>
      <c r="D545" s="2" t="str">
        <f t="shared" si="32"/>
        <v/>
      </c>
    </row>
    <row r="546" spans="1:4" x14ac:dyDescent="0.3">
      <c r="A546" s="18" t="str">
        <f t="shared" si="33"/>
        <v/>
      </c>
      <c r="B546" s="1" t="str">
        <f t="shared" si="34"/>
        <v/>
      </c>
      <c r="C546" s="1" t="str">
        <f t="shared" si="35"/>
        <v/>
      </c>
      <c r="D546" s="2" t="str">
        <f t="shared" si="32"/>
        <v/>
      </c>
    </row>
    <row r="547" spans="1:4" x14ac:dyDescent="0.3">
      <c r="A547" s="18" t="str">
        <f t="shared" si="33"/>
        <v/>
      </c>
      <c r="B547" s="1" t="str">
        <f t="shared" si="34"/>
        <v/>
      </c>
      <c r="C547" s="1" t="str">
        <f t="shared" si="35"/>
        <v/>
      </c>
      <c r="D547" s="2" t="str">
        <f t="shared" si="32"/>
        <v/>
      </c>
    </row>
    <row r="548" spans="1:4" x14ac:dyDescent="0.3">
      <c r="A548" s="18" t="str">
        <f t="shared" si="33"/>
        <v/>
      </c>
      <c r="B548" s="1" t="str">
        <f t="shared" si="34"/>
        <v/>
      </c>
      <c r="C548" s="1" t="str">
        <f t="shared" si="35"/>
        <v/>
      </c>
      <c r="D548" s="2" t="str">
        <f t="shared" si="32"/>
        <v/>
      </c>
    </row>
    <row r="549" spans="1:4" x14ac:dyDescent="0.3">
      <c r="A549" s="18" t="str">
        <f t="shared" si="33"/>
        <v/>
      </c>
      <c r="B549" s="1" t="str">
        <f t="shared" si="34"/>
        <v/>
      </c>
      <c r="C549" s="1" t="str">
        <f t="shared" si="35"/>
        <v/>
      </c>
      <c r="D549" s="2" t="str">
        <f t="shared" si="32"/>
        <v/>
      </c>
    </row>
    <row r="550" spans="1:4" ht="15" thickBot="1" x14ac:dyDescent="0.35">
      <c r="A550" s="18" t="str">
        <f t="shared" si="33"/>
        <v/>
      </c>
      <c r="B550" s="3" t="str">
        <f t="shared" si="34"/>
        <v/>
      </c>
      <c r="C550" s="3" t="str">
        <f t="shared" si="35"/>
        <v/>
      </c>
      <c r="D550" s="4" t="str">
        <f t="shared" si="32"/>
        <v/>
      </c>
    </row>
  </sheetData>
  <mergeCells count="1">
    <mergeCell ref="A2:B2"/>
  </mergeCells>
  <dataValidations count="3">
    <dataValidation type="list" allowBlank="1" showInputMessage="1" showErrorMessage="1" sqref="B7" xr:uid="{9B74A09C-6C0B-414D-8427-2C75E8D35E16}">
      <formula1>$K$3:$K$4</formula1>
    </dataValidation>
    <dataValidation type="list" allowBlank="1" showInputMessage="1" showErrorMessage="1" sqref="B6" xr:uid="{90BFB523-0CAD-430B-9FB7-03677553A4A2}">
      <formula1>$L$3:$L$14</formula1>
    </dataValidation>
    <dataValidation type="list" allowBlank="1" showInputMessage="1" showErrorMessage="1" sqref="B4" xr:uid="{BFE16528-2B6A-44D3-9767-1E757F11D9B0}">
      <formula1>$M$3:$M$42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97B8-FDDF-4732-BBA5-339DEF2068E9}">
  <dimension ref="A2:F31"/>
  <sheetViews>
    <sheetView workbookViewId="0">
      <selection activeCell="G6" sqref="G6"/>
    </sheetView>
  </sheetViews>
  <sheetFormatPr defaultRowHeight="14.4" x14ac:dyDescent="0.3"/>
  <cols>
    <col min="1" max="1" width="19.44140625" customWidth="1"/>
    <col min="2" max="2" width="20.21875" bestFit="1" customWidth="1"/>
    <col min="4" max="4" width="8.5546875" bestFit="1" customWidth="1"/>
    <col min="6" max="6" width="13.44140625" customWidth="1"/>
  </cols>
  <sheetData>
    <row r="2" spans="1:6" ht="15" thickBot="1" x14ac:dyDescent="0.35"/>
    <row r="3" spans="1:6" x14ac:dyDescent="0.3">
      <c r="A3" s="11" t="s">
        <v>0</v>
      </c>
      <c r="B3" s="12" t="s">
        <v>1</v>
      </c>
      <c r="C3" s="13" t="s">
        <v>2</v>
      </c>
    </row>
    <row r="4" spans="1:6" x14ac:dyDescent="0.3">
      <c r="A4" s="14" t="s">
        <v>5</v>
      </c>
      <c r="B4" s="9">
        <v>0.14000000000000001</v>
      </c>
      <c r="C4" s="10">
        <v>0.14000000000000001</v>
      </c>
    </row>
    <row r="5" spans="1:6" x14ac:dyDescent="0.3">
      <c r="A5" s="15" t="s">
        <v>3</v>
      </c>
      <c r="B5" s="5">
        <v>-150000</v>
      </c>
      <c r="C5" s="6">
        <v>-300000</v>
      </c>
    </row>
    <row r="6" spans="1:6" ht="28.8" x14ac:dyDescent="0.3">
      <c r="A6" s="16" t="s">
        <v>4</v>
      </c>
      <c r="B6" s="5"/>
      <c r="C6" s="6"/>
    </row>
    <row r="7" spans="1:6" x14ac:dyDescent="0.3">
      <c r="A7" s="15">
        <v>1</v>
      </c>
      <c r="B7" s="5">
        <v>40000</v>
      </c>
      <c r="C7" s="6">
        <v>80000</v>
      </c>
    </row>
    <row r="8" spans="1:6" x14ac:dyDescent="0.3">
      <c r="A8" s="15">
        <v>2</v>
      </c>
      <c r="B8" s="5">
        <v>56000</v>
      </c>
      <c r="C8" s="6">
        <v>112000</v>
      </c>
    </row>
    <row r="9" spans="1:6" x14ac:dyDescent="0.3">
      <c r="A9" s="15">
        <v>3</v>
      </c>
      <c r="B9" s="5">
        <v>60000</v>
      </c>
      <c r="C9" s="6">
        <v>120000</v>
      </c>
    </row>
    <row r="10" spans="1:6" x14ac:dyDescent="0.3">
      <c r="A10" s="15">
        <v>4</v>
      </c>
      <c r="B10" s="5">
        <v>45000</v>
      </c>
      <c r="C10" s="6">
        <v>90000</v>
      </c>
    </row>
    <row r="11" spans="1:6" ht="15" thickBot="1" x14ac:dyDescent="0.35">
      <c r="A11" s="17">
        <v>5</v>
      </c>
      <c r="B11" s="7">
        <v>65000</v>
      </c>
      <c r="C11" s="8">
        <v>130000</v>
      </c>
    </row>
    <row r="15" spans="1:6" ht="15" thickBot="1" x14ac:dyDescent="0.35"/>
    <row r="16" spans="1:6" ht="32.4" customHeight="1" x14ac:dyDescent="0.3">
      <c r="A16" s="20"/>
      <c r="B16" s="21"/>
      <c r="C16" s="21"/>
      <c r="D16" s="21"/>
      <c r="E16" s="21"/>
      <c r="F16" s="22" t="s">
        <v>6</v>
      </c>
    </row>
    <row r="17" spans="1:6" x14ac:dyDescent="0.3">
      <c r="A17" s="18"/>
      <c r="B17" s="24" t="s">
        <v>1</v>
      </c>
      <c r="C17" s="1"/>
      <c r="D17" s="24" t="s">
        <v>2</v>
      </c>
      <c r="E17" s="1"/>
      <c r="F17" s="2"/>
    </row>
    <row r="18" spans="1:6" x14ac:dyDescent="0.3">
      <c r="A18" s="23" t="s">
        <v>7</v>
      </c>
      <c r="B18" s="26">
        <f>NPV(B4,B7:B11)+B5</f>
        <v>29078.767529749835</v>
      </c>
      <c r="C18" s="1"/>
      <c r="D18" s="26">
        <f>NPV(C4,C7:C11)+C5</f>
        <v>58157.535059499671</v>
      </c>
      <c r="E18" s="1"/>
      <c r="F18" s="2" t="str">
        <f>IF(B18&lt;D18, "Project B", "Project A")</f>
        <v>Project B</v>
      </c>
    </row>
    <row r="19" spans="1:6" x14ac:dyDescent="0.3">
      <c r="A19" s="18"/>
      <c r="B19" s="1"/>
      <c r="C19" s="1"/>
      <c r="D19" s="1"/>
      <c r="E19" s="1"/>
      <c r="F19" s="62"/>
    </row>
    <row r="20" spans="1:6" x14ac:dyDescent="0.3">
      <c r="A20" s="23" t="s">
        <v>8</v>
      </c>
      <c r="B20" s="25">
        <f>IRR(B5:B11)</f>
        <v>0.2135578766657682</v>
      </c>
      <c r="C20" s="1"/>
      <c r="D20" s="25">
        <f>IRR(C5:C11)</f>
        <v>0.2135578766657682</v>
      </c>
      <c r="E20" s="1"/>
      <c r="F20" s="62" t="str">
        <f t="shared" ref="F20" si="0">IF(B20&lt;D20, "Project B", "Project A")</f>
        <v>Project A</v>
      </c>
    </row>
    <row r="21" spans="1:6" ht="15" thickBot="1" x14ac:dyDescent="0.35">
      <c r="A21" s="19"/>
      <c r="B21" s="3"/>
      <c r="C21" s="3"/>
      <c r="D21" s="3"/>
      <c r="E21" s="3"/>
      <c r="F21" s="4"/>
    </row>
    <row r="24" spans="1:6" ht="15" thickBot="1" x14ac:dyDescent="0.35"/>
    <row r="25" spans="1:6" x14ac:dyDescent="0.3">
      <c r="A25" s="79" t="s">
        <v>56</v>
      </c>
      <c r="B25" s="28">
        <v>0.11</v>
      </c>
      <c r="C25" s="28">
        <v>0.12</v>
      </c>
      <c r="D25" s="28">
        <v>0.13</v>
      </c>
      <c r="E25" s="28">
        <v>0.14000000000000001</v>
      </c>
      <c r="F25" s="29">
        <v>0.15</v>
      </c>
    </row>
    <row r="26" spans="1:6" x14ac:dyDescent="0.3">
      <c r="A26" s="23" t="s">
        <v>54</v>
      </c>
      <c r="B26" s="26">
        <f>NPV(B25,$B$7:$B$11)+$B$5</f>
        <v>43575.605336091423</v>
      </c>
      <c r="C26" s="26">
        <f t="shared" ref="C26:F26" si="1">NPV(C25,$B$7:$B$11)+$B$5</f>
        <v>38545.016875873844</v>
      </c>
      <c r="D26" s="26">
        <f t="shared" si="1"/>
        <v>33716.192679626023</v>
      </c>
      <c r="E26" s="26">
        <f t="shared" si="1"/>
        <v>29078.767529749835</v>
      </c>
      <c r="F26" s="30">
        <f t="shared" si="1"/>
        <v>24623.011856266879</v>
      </c>
    </row>
    <row r="27" spans="1:6" ht="15" thickBot="1" x14ac:dyDescent="0.35">
      <c r="A27" s="137" t="s">
        <v>55</v>
      </c>
      <c r="B27" s="113">
        <f>NPV(B25,$C$7:$C$11)+$C$5</f>
        <v>87151.210672182846</v>
      </c>
      <c r="C27" s="113">
        <f t="shared" ref="C27:F27" si="2">NPV(C25,$C$7:$C$11)+$C$5</f>
        <v>77090.033751747687</v>
      </c>
      <c r="D27" s="113">
        <f t="shared" si="2"/>
        <v>67432.385359252046</v>
      </c>
      <c r="E27" s="113">
        <f t="shared" si="2"/>
        <v>58157.535059499671</v>
      </c>
      <c r="F27" s="138">
        <f t="shared" si="2"/>
        <v>49246.023712533759</v>
      </c>
    </row>
    <row r="31" spans="1:6" x14ac:dyDescent="0.3">
      <c r="A31" s="31" t="s">
        <v>9</v>
      </c>
    </row>
  </sheetData>
  <pageMargins left="0.7" right="0.7" top="0.75" bottom="0.75" header="0.3" footer="0.3"/>
  <pageSetup orientation="portrait" horizontalDpi="300" verticalDpi="300" r:id="rId1"/>
  <ignoredErrors>
    <ignoredError sqref="D20 B2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QUES 1</vt:lpstr>
      <vt:lpstr>QUES 2</vt:lpstr>
      <vt:lpstr>QUES 3</vt:lpstr>
      <vt:lpstr>QUES 4</vt:lpstr>
      <vt:lpstr>QUES 5</vt:lpstr>
      <vt:lpstr>QUES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2020-11-01T14:48:45Z</dcterms:created>
  <dcterms:modified xsi:type="dcterms:W3CDTF">2020-11-08T17:13:54Z</dcterms:modified>
</cp:coreProperties>
</file>